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0" yWindow="2200" windowWidth="19380" windowHeight="11300" tabRatio="500"/>
  </bookViews>
  <sheets>
    <sheet name="CableSat&amp;IPTV" sheetId="1" r:id="rId1"/>
  </sheets>
  <definedNames>
    <definedName name="_xlnm.Print_Area" localSheetId="0">'CableSat&amp;IPTV'!$A$1:$G$27</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15" i="1"/>
  <c r="H16"/>
  <c r="H17"/>
  <c r="H18"/>
  <c r="H25"/>
  <c r="G15"/>
  <c r="G16"/>
  <c r="G17"/>
  <c r="G18"/>
  <c r="G25"/>
  <c r="F15"/>
  <c r="F16"/>
  <c r="F17"/>
  <c r="F18"/>
  <c r="F25"/>
  <c r="E15"/>
  <c r="E16"/>
  <c r="E17"/>
  <c r="E18"/>
  <c r="E25"/>
  <c r="D15"/>
  <c r="D16"/>
  <c r="D17"/>
  <c r="D18"/>
  <c r="D25"/>
  <c r="C15"/>
  <c r="C16"/>
  <c r="C17"/>
  <c r="C18"/>
  <c r="C25"/>
  <c r="B15"/>
  <c r="B16"/>
  <c r="B17"/>
  <c r="B18"/>
  <c r="B25"/>
  <c r="H24"/>
  <c r="G24"/>
  <c r="F24"/>
  <c r="E24"/>
  <c r="D24"/>
  <c r="C24"/>
  <c r="B24"/>
  <c r="H23"/>
  <c r="G23"/>
  <c r="F23"/>
  <c r="E23"/>
  <c r="D23"/>
  <c r="C23"/>
  <c r="B23"/>
  <c r="H19"/>
  <c r="G19"/>
  <c r="F19"/>
  <c r="E19"/>
  <c r="D19"/>
  <c r="C19"/>
  <c r="B19"/>
</calcChain>
</file>

<file path=xl/comments1.xml><?xml version="1.0" encoding="utf-8"?>
<comments xmlns="http://schemas.openxmlformats.org/spreadsheetml/2006/main">
  <authors>
    <author>LR</author>
    <author>Dwayne Winseck</author>
    <author>Carleton University</author>
    <author>HAN</author>
    <author>Brian Wilkinson</author>
  </authors>
  <commentList>
    <comment ref="D3" authorId="0">
      <text>
        <r>
          <rPr>
            <b/>
            <sz val="9"/>
            <color indexed="81"/>
            <rFont val="Calibri"/>
            <family val="2"/>
          </rPr>
          <t>LR:</t>
        </r>
        <r>
          <rPr>
            <sz val="9"/>
            <color indexed="81"/>
            <rFont val="Calibri"/>
            <family val="2"/>
          </rPr>
          <t xml:space="preserve">
CRTC Quebec Aggregate Annual Return, 2008</t>
        </r>
      </text>
    </comment>
    <comment ref="E3" authorId="0">
      <text>
        <r>
          <rPr>
            <b/>
            <sz val="9"/>
            <color indexed="81"/>
            <rFont val="Calibri"/>
            <family val="2"/>
          </rPr>
          <t>LR:</t>
        </r>
        <r>
          <rPr>
            <sz val="9"/>
            <color indexed="81"/>
            <rFont val="Calibri"/>
            <family val="2"/>
          </rPr>
          <t xml:space="preserve">
CRTC Quebec Aggregate Annual Return, 2010</t>
        </r>
      </text>
    </comment>
    <comment ref="F3" authorId="0">
      <text>
        <r>
          <rPr>
            <b/>
            <sz val="9"/>
            <color indexed="81"/>
            <rFont val="Calibri"/>
            <family val="2"/>
          </rPr>
          <t>LR:</t>
        </r>
        <r>
          <rPr>
            <sz val="9"/>
            <color indexed="81"/>
            <rFont val="Calibri"/>
            <family val="2"/>
          </rPr>
          <t xml:space="preserve">
CRTC Quebec Aggregate Annual Return, 2011</t>
        </r>
      </text>
    </comment>
    <comment ref="G3" authorId="0">
      <text>
        <r>
          <rPr>
            <b/>
            <sz val="9"/>
            <color indexed="81"/>
            <rFont val="Calibri"/>
            <family val="2"/>
          </rPr>
          <t>LR:</t>
        </r>
        <r>
          <rPr>
            <sz val="9"/>
            <color indexed="81"/>
            <rFont val="Calibri"/>
            <family val="2"/>
          </rPr>
          <t xml:space="preserve">
CRTC Quebec Aggregate Annual Return, 2012</t>
        </r>
      </text>
    </comment>
    <comment ref="H3" authorId="1">
      <text>
        <r>
          <rPr>
            <sz val="9"/>
            <color indexed="81"/>
            <rFont val="Verdana"/>
          </rPr>
          <t xml:space="preserve">Quebecor 2013 Financial Review, p 13
</t>
        </r>
      </text>
    </comment>
    <comment ref="B4" authorId="2">
      <text>
        <r>
          <rPr>
            <b/>
            <sz val="9"/>
            <color indexed="81"/>
            <rFont val="Tahoma"/>
            <family val="2"/>
          </rPr>
          <t>HAN:</t>
        </r>
        <r>
          <rPr>
            <sz val="9"/>
            <color indexed="81"/>
            <rFont val="Tahoma"/>
            <family val="2"/>
          </rPr>
          <t xml:space="preserve">
Estimated French Revenue for Bell in 2000 is based on the percentage of Quebec population out of national population (excluding western provinces: British Columbia, Manitoba, Alberta, and Saskatchewan)
 in 2000.
Quebec pop: 7,356,951
(Source: Statistics Canada, Table 051-0001)
National pop exluding Western Provinces: 21,487,424
(Source: Statistics Canada, Table 051-0001)
Percentage of Quebec pop out of national pop (excluding Western provinces) in 2000:
7,356,951/21,487,424= 34.24%
Estimated French Revenue: Total revenue*34.24% but also * .903 to account for fact that QC's share of national BDU revenue is not directly proportionate to its population but the amount specified in the comment on the "Total $" line for this chart.</t>
        </r>
      </text>
    </comment>
    <comment ref="C4" authorId="2">
      <text>
        <r>
          <rPr>
            <b/>
            <sz val="9"/>
            <color indexed="81"/>
            <rFont val="Tahoma"/>
            <family val="2"/>
          </rPr>
          <t>HAN:</t>
        </r>
        <r>
          <rPr>
            <sz val="9"/>
            <color indexed="81"/>
            <rFont val="Tahoma"/>
            <family val="2"/>
          </rPr>
          <t xml:space="preserve">
Estimated French Revenue for Bell in 2004 is based on the percentage of Quebec population out of national population (excluding western provinces: British Columbia, Manitoba, Alberta, and Saskatchewan)
 in 2004.
Quebec pop: 7,535,929
(Source: Statistics Canada, Table 051-0001)
National pop exluding Western Provinces: 22,375,929
(Source: Statistics Canada, Table 051-0001)
Percentage of Quebec pop out of national pop (excluding Western provinces) in 2004:
7,535,929/22,375,929= 33.68%
Estimated French Revenue:Total revenue*33.68% but also * .9182 to account for fact that QC's share of national BDU revenue is not directly proportionate to its population but the amount specified in the comment on the "Total $" line for this chart.</t>
        </r>
      </text>
    </comment>
    <comment ref="D4" authorId="2">
      <text>
        <r>
          <rPr>
            <b/>
            <sz val="9"/>
            <color indexed="81"/>
            <rFont val="Tahoma"/>
            <family val="2"/>
          </rPr>
          <t>HAN:</t>
        </r>
        <r>
          <rPr>
            <sz val="9"/>
            <color indexed="81"/>
            <rFont val="Tahoma"/>
            <family val="2"/>
          </rPr>
          <t xml:space="preserve">
Estimated French Revenue for Bell in 2008 is based on the percentage of Quebec population out of national population (excluding western provinces: British Columbia, Manitoba, Alberta, and Saskatchewan)
 in 2008.
Quebec pop: 7,750,518
(Source: Statistics Canada, Table 051-0001)
National pop exluding Western Provinces: 23,121,686
(Source: Statistics Canada, Table 051-0001)
Percentage of Quebec pop out of national pop (excluding Western provinces) :
7,750,5182/23,121,686= 33.52%
Estimated French Revenue:Total revenue*33.52% but also * .908 to account for fact that QC's share of national BDU revenue is not directly proportionate to its population but the amount specified in the comment on the "Total $" line for this chart.</t>
        </r>
      </text>
    </comment>
    <comment ref="E4" authorId="2">
      <text>
        <r>
          <rPr>
            <b/>
            <sz val="9"/>
            <color indexed="81"/>
            <rFont val="Tahoma"/>
            <family val="2"/>
          </rPr>
          <t>HAN:</t>
        </r>
        <r>
          <rPr>
            <sz val="9"/>
            <color indexed="81"/>
            <rFont val="Tahoma"/>
            <family val="2"/>
          </rPr>
          <t xml:space="preserve">
Estimated French Revenue for Bell in 2010 is based on the percentage of Quebec population out of national population (excluding western provinces: British Columbia, Manitoba, Alberta, and Saskatchewan)
 in 2010.
Quebec pop: 7,905,087
(Source: Statistics Canada, Table 051-0001)
National pop exluding Western Provinces: 23,593,686
(Source: Statistics Canada, Table 051-0001)
Percentage of Quebec pop out of national pop (excluding Western provinces) :
7,905,087/23,593,686= 33.51%
Estimated French Revenue:Total revenue*33.51%  but also * .9015 to account for fact that QC's share of national BDU revenue is not directly proportionate to its population but the amount specified in the comment on the "Total $" line for this chart.</t>
        </r>
      </text>
    </comment>
    <comment ref="F4" authorId="2">
      <text>
        <r>
          <rPr>
            <b/>
            <sz val="9"/>
            <color indexed="81"/>
            <rFont val="Tahoma"/>
            <family val="2"/>
          </rPr>
          <t>HAN:</t>
        </r>
        <r>
          <rPr>
            <sz val="9"/>
            <color indexed="81"/>
            <rFont val="Tahoma"/>
            <family val="2"/>
          </rPr>
          <t xml:space="preserve">
Estimated French Revenue for Bell in 2011 is based on the percentage of Quebec population out of national population (excluding western provinces: British Columbia, Manitoba, Alberta, and Saskatchewan)
 in 2011.
Quebec pop: 7,977,989
(Source: Statistics Canada, Table 051-0001)
National pop exluding Western Provinces: 23,819,832
(Source: Statistics Canada, Table 051-0001)
Percentage of Quebec pop out of national pop (excluding Western provinces): 33.49%
Estimated French Revenue:Total revenue*33.49% but also * .922 to account for fact that QC's share of national BDU revenue is not directly proportionate to its population but the amount specified in the comment on the "Total $" line for this chart.</t>
        </r>
      </text>
    </comment>
    <comment ref="G4" authorId="3">
      <text>
        <r>
          <rPr>
            <b/>
            <sz val="9"/>
            <color indexed="81"/>
            <rFont val="Tahoma"/>
            <family val="2"/>
          </rPr>
          <t>HAN:</t>
        </r>
        <r>
          <rPr>
            <sz val="9"/>
            <color indexed="81"/>
            <rFont val="Tahoma"/>
            <family val="2"/>
          </rPr>
          <t xml:space="preserve">
Estimated French Revenue for Bell in 2012 is based on the percentage of Quebec population out of national population (excluding western provinces: British Columbia, Manitoba, Alberta, and Saskatchewan)
 in 2011.
Quebec pop: 7,977,989
(Source: Statistics Canada, Table 051-0001)
National pop exluding Western Provinces: 23,819,832
(Source: Statistics Canada, Table 051-0001)
Percentage of Quebec pop out of national pop (excluding Western provinces): 33.49%
Estimated French Revenue:Total revenue*33.49% but also * .9682 to account for fact that QC's share of national BDU revenue is not directly proportionate to its population but the amount specified in the comment on the "Total $" line for this chart.</t>
        </r>
      </text>
    </comment>
    <comment ref="H4" authorId="1">
      <text>
        <r>
          <rPr>
            <sz val="9"/>
            <color indexed="81"/>
            <rFont val="Calibri"/>
            <family val="2"/>
          </rPr>
          <t>Dwayne Winseck:HAN:
Estimated French Revenue for Bell in 2012 is based on the percentage of Quebec population out of national population (excluding western provinces: British Columbia, Manitoba, Alberta, and Saskatchewan)
 in 2011.
Quebec pop: 7,977,989
(Source: Statistics Canada, Table 051-0001)
National pop exluding Western Provinces: 23,819,832
(Source: Statistics Canada, Table 051-0001)
Percentage of Quebec pop out of national pop (excluding Western provinces): 33.49%
Estimated French Revenue:Total revenue*33.49%
 but also * .975 to account for fact that QC's share of national BDU revenue is not directly proportionate to its population but the amount specified in the comment on the "Total $" line for this chart.</t>
        </r>
      </text>
    </comment>
    <comment ref="B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.903 to account for fact that QC's share of national BDU revenue is not directly proportionate to its population but the amount specified in the comment on the "Total $" line for this chart.</t>
        </r>
      </text>
    </comment>
    <comment ref="C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.9182 to account for fact that QC's share of national BDU revenue is not directly proportionate to its population but the amount specified in the comment on the "Total $" line for this chart.</t>
        </r>
      </text>
    </comment>
    <comment ref="D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.908 to account for fact that QC's share of national BDU revenue is not directly proportionate to its population but the amount specified in the comment on the "Total $" line for this chart.</t>
        </r>
      </text>
    </comment>
    <comment ref="E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.9015 to account for fact that QC's share of national BDU revenue is not directly proportionate to its population but the amount specified in the comment on the "Total $" line for this chart.</t>
        </r>
      </text>
    </comment>
    <comment ref="F5" authorId="3">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.922 to account for fact that QC's share of national BDU revenue is not directly proportionate to its population but the amount specified in the comment on the "Total $" line for this chart.</t>
        </r>
      </text>
    </comment>
    <comment ref="G5" authorId="3">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.9682 to account for fact that QC's share of national BDU revenue is not directly proportionate to its population but the amount specified in the comment on the "Total $" line for this chart.</t>
        </r>
      </text>
    </comment>
    <comment ref="H5" authorId="1">
      <text>
        <r>
          <rPr>
            <sz val="9"/>
            <color indexed="81"/>
            <rFont val="Calibri"/>
            <family val="2"/>
          </rPr>
          <t>HAN:
Estimated Revenue in Quebec market is based on the ratio of Cogeco's high speed internet subscribers in Quebec and Ontario in 2009 respectively 
Subscribers in Quebec:269,696
Subscribers in Ontario: 604,028
Total subscribers of Cogeco in Canada: 873,724
(Source: Cogeco Press Release, Continued growth for Cogeco Cable in the first quarter and upward revision of its fiscal 2010 guidelines, p.19)
Quebec% = 269,696/873,724 = 30.87%
Revenue Fr. = total rervenue*30.87% but also * .975 to account for fact that QC's share of national BDU revenue is not directly proportionate to its population but the amount specified in the comment on the "Total $" line for this chart.</t>
        </r>
      </text>
    </comment>
    <comment ref="A6" authorId="1">
      <text>
        <r>
          <rPr>
            <sz val="9"/>
            <color indexed="81"/>
            <rFont val="Calibri"/>
            <family val="2"/>
          </rPr>
          <t xml:space="preserve">Estimate based on Eastlink having 3% of its subscriber base in Quebec based on press reports of 14,000 Eastlink subscribers in Quebec in 2009. It had 462,196 cable subscribers that year according to the CRTC in its Aggregate Annual Report. </t>
        </r>
      </text>
    </comment>
    <comment ref="B6" authorId="1">
      <text>
        <r>
          <rPr>
            <sz val="9"/>
            <color indexed="81"/>
            <rFont val="Calibri"/>
            <family val="2"/>
          </rPr>
          <t>Total arrived at using method described for Eastlink and multiplying that result by .903 to account for fact that QC's share of national BDU revenue is not directly proportionate to its population but the amount specified in the comment on the "Total $" line for this chart.</t>
        </r>
      </text>
    </comment>
    <comment ref="C6" authorId="1">
      <text>
        <r>
          <rPr>
            <sz val="9"/>
            <color indexed="81"/>
            <rFont val="Calibri"/>
            <family val="2"/>
          </rPr>
          <t>Total arrived at using method described for Eastlink and multiplying that result by .918 to account for fact that QC's share of national BDU revenue is not directly proportionate to its population but the amount specified in the comment on the "Total $" line for this chart.</t>
        </r>
      </text>
    </comment>
    <comment ref="D6" authorId="1">
      <text>
        <r>
          <rPr>
            <sz val="9"/>
            <color indexed="81"/>
            <rFont val="Calibri"/>
            <family val="2"/>
          </rPr>
          <t xml:space="preserve">Total arrived at using method described for Eastlink and multiplying that result by .908 to account for fact that QC's share of national BDU revenue is not directly proportionate to its population but the amount specified in the comment on the "Total $" line for this chart.
</t>
        </r>
      </text>
    </comment>
    <comment ref="E6" authorId="1">
      <text>
        <r>
          <rPr>
            <sz val="9"/>
            <color indexed="81"/>
            <rFont val="Calibri"/>
            <family val="2"/>
          </rPr>
          <t>Total arrived at using method described for Eastlink and multiplying that result by .9015 to account for fact that QC's share of national BDU revenue is not directly proportionate to its population but the amount specified in the comment on the "Total $" line for this chart.</t>
        </r>
      </text>
    </comment>
    <comment ref="F6" authorId="1">
      <text>
        <r>
          <rPr>
            <sz val="9"/>
            <color indexed="81"/>
            <rFont val="Calibri"/>
            <family val="2"/>
          </rPr>
          <t>Total arrived at using method described for Eastlink and multiplying that result by .922 to account for fact that QC's share of national BDU revenue is not directly proportionate to its population but the amount specified in the comment on the "Total $" line for this chart.</t>
        </r>
      </text>
    </comment>
    <comment ref="G6" authorId="1">
      <text>
        <r>
          <rPr>
            <sz val="9"/>
            <color indexed="81"/>
            <rFont val="Calibri"/>
            <family val="2"/>
          </rPr>
          <t>Total arrived at using method described for Eastlink and multiplying that result by .968 account for fact that QC's share of national BDU revenue is not directly proportionate to its population but the amount specified in the comment on the "Total $" line for this chart.</t>
        </r>
      </text>
    </comment>
    <comment ref="H6" authorId="1">
      <text>
        <r>
          <rPr>
            <sz val="9"/>
            <color indexed="81"/>
            <rFont val="Calibri"/>
            <family val="2"/>
          </rPr>
          <t xml:space="preserve">Total arrived at using method described for Eastlink and multiplying that result by .975 to account for fact that QC's share of national BDU revenue is not directly proportionate to its population but the amount specified in the comment on the "Total $" line for this chart.
</t>
        </r>
      </text>
    </comment>
    <comment ref="A11" authorId="1">
      <text>
        <r>
          <rPr>
            <sz val="9"/>
            <color indexed="81"/>
            <rFont val="Calibri"/>
            <family val="2"/>
          </rPr>
          <t xml:space="preserve">CRTC Broadcast Distribution Summaries, 2009-2013 and predecessors. Total based on Basic &amp; Non-Basic Revenues + estimated share of QC out of total CDN MDS + DTH revenues. Latter estimate based on QC share of Basic and Non-Basic revenues of 21.1% (2008), 20.9% (2010), 21.34% (2011), 22.4% (2012) and 22.6% (2013). For the years 2000 and 2004, the average of the above percentages -- 21.7% -- are used to determine the share of total CDN revenues to be allocated to Quebec.  </t>
        </r>
      </text>
    </comment>
    <comment ref="A18" authorId="4">
      <text>
        <r>
          <rPr>
            <b/>
            <sz val="9"/>
            <color indexed="81"/>
            <rFont val="Calibri"/>
            <family val="2"/>
          </rPr>
          <t>Brian Wilkinson:</t>
        </r>
        <r>
          <rPr>
            <sz val="9"/>
            <color indexed="81"/>
            <rFont val="Calibri"/>
            <family val="2"/>
          </rPr>
          <t xml:space="preserve">
 Quebec share derived from Statistics Canada, Table 353-0003</t>
        </r>
      </text>
    </comment>
    <comment ref="A23" authorId="4">
      <text>
        <r>
          <rPr>
            <b/>
            <sz val="9"/>
            <color indexed="81"/>
            <rFont val="Calibri"/>
            <family val="2"/>
          </rPr>
          <t>Brian Wilkinson:</t>
        </r>
        <r>
          <rPr>
            <sz val="9"/>
            <color indexed="81"/>
            <rFont val="Calibri"/>
            <family val="2"/>
          </rPr>
          <t xml:space="preserve">
 Quebec share derived from Statistics Canada, Table 353-0003</t>
        </r>
      </text>
    </comment>
  </commentList>
</comments>
</file>

<file path=xl/sharedStrings.xml><?xml version="1.0" encoding="utf-8"?>
<sst xmlns="http://schemas.openxmlformats.org/spreadsheetml/2006/main" count="17" uniqueCount="12">
  <si>
    <t>Video Programming Distributors Ownership Groups, Revenues ( $Mill) and Concentration Levels, 2000-2013 (1)</t>
    <phoneticPr fontId="2" type="noConversion"/>
  </si>
  <si>
    <t>Quebecor</t>
    <phoneticPr fontId="2" type="noConversion"/>
  </si>
  <si>
    <t>Bell</t>
  </si>
  <si>
    <t>Cogeco</t>
  </si>
  <si>
    <t>EastLink</t>
  </si>
  <si>
    <t>Other</t>
    <phoneticPr fontId="2" type="noConversion"/>
  </si>
  <si>
    <t>Total $</t>
    <phoneticPr fontId="2" type="noConversion"/>
  </si>
  <si>
    <t>Video Programming Distributors Ownership Groups, Market Shares (based on Revenues, $Mill) and Concentration Levels, 2000-2013 (1)</t>
    <phoneticPr fontId="2" type="noConversion"/>
  </si>
  <si>
    <t>Total $</t>
    <phoneticPr fontId="0" type="noConversion"/>
  </si>
  <si>
    <t>CR4</t>
    <phoneticPr fontId="2" type="noConversion"/>
  </si>
  <si>
    <t>HHI</t>
  </si>
  <si>
    <t>Notes and Sources: See Appendix 2.</t>
  </si>
</sst>
</file>

<file path=xl/styles.xml><?xml version="1.0" encoding="utf-8"?>
<styleSheet xmlns="http://schemas.openxmlformats.org/spreadsheetml/2006/main">
  <numFmts count="2">
    <numFmt numFmtId="43" formatCode="_(* #,##0.00_);_(* \(#,##0.00\);_(* &quot;-&quot;??_);_(@_)"/>
    <numFmt numFmtId="165" formatCode="0.0"/>
  </numFmts>
  <fonts count="20">
    <font>
      <sz val="12"/>
      <color indexed="8"/>
      <name val="Calibri"/>
      <family val="2"/>
    </font>
    <font>
      <sz val="14"/>
      <color indexed="8"/>
      <name val="Calibri"/>
      <family val="2"/>
    </font>
    <font>
      <sz val="8"/>
      <name val="Verdana"/>
    </font>
    <font>
      <b/>
      <sz val="14"/>
      <color indexed="8"/>
      <name val="Cambria"/>
    </font>
    <font>
      <sz val="12"/>
      <color indexed="8"/>
      <name val="Calibri"/>
      <family val="2"/>
    </font>
    <font>
      <sz val="14"/>
      <color indexed="8"/>
      <name val="Cambria"/>
    </font>
    <font>
      <b/>
      <sz val="12"/>
      <color indexed="53"/>
      <name val="Cambria"/>
    </font>
    <font>
      <b/>
      <sz val="12"/>
      <name val="Cambria"/>
    </font>
    <font>
      <sz val="11"/>
      <color indexed="8"/>
      <name val="Calibri"/>
      <family val="2"/>
      <charset val="134"/>
    </font>
    <font>
      <b/>
      <sz val="12"/>
      <color indexed="8"/>
      <name val="Cambria"/>
    </font>
    <font>
      <sz val="12"/>
      <name val="Cambria"/>
    </font>
    <font>
      <sz val="12"/>
      <color indexed="53"/>
      <name val="Cambria"/>
    </font>
    <font>
      <sz val="12"/>
      <color indexed="8"/>
      <name val="Cambria"/>
    </font>
    <font>
      <sz val="12"/>
      <color indexed="12"/>
      <name val="Cambria"/>
    </font>
    <font>
      <b/>
      <sz val="12"/>
      <color indexed="12"/>
      <name val="Cambria"/>
    </font>
    <font>
      <b/>
      <sz val="9"/>
      <color indexed="81"/>
      <name val="Calibri"/>
      <family val="2"/>
    </font>
    <font>
      <sz val="9"/>
      <color indexed="81"/>
      <name val="Calibri"/>
      <family val="2"/>
    </font>
    <font>
      <sz val="9"/>
      <color indexed="81"/>
      <name val="Verdana"/>
    </font>
    <font>
      <b/>
      <sz val="9"/>
      <color indexed="81"/>
      <name val="Tahoma"/>
      <family val="2"/>
    </font>
    <font>
      <sz val="9"/>
      <color indexed="81"/>
      <name val="Tahoma"/>
      <family val="2"/>
    </font>
  </fonts>
  <fills count="2">
    <fill>
      <patternFill patternType="none"/>
    </fill>
    <fill>
      <patternFill patternType="gray125"/>
    </fill>
  </fills>
  <borders count="1">
    <border>
      <left/>
      <right/>
      <top/>
      <bottom/>
      <diagonal/>
    </border>
  </borders>
  <cellStyleXfs count="6">
    <xf numFmtId="0" fontId="0" fillId="0" borderId="0"/>
    <xf numFmtId="0" fontId="4" fillId="0" borderId="0"/>
    <xf numFmtId="0" fontId="8" fillId="0" borderId="0">
      <alignment vertical="center"/>
    </xf>
    <xf numFmtId="0" fontId="4" fillId="0" borderId="0"/>
    <xf numFmtId="9" fontId="4" fillId="0" borderId="0" applyFont="0" applyFill="0" applyBorder="0" applyAlignment="0" applyProtection="0"/>
    <xf numFmtId="9" fontId="8" fillId="0" borderId="0" applyFont="0" applyFill="0" applyBorder="0" applyAlignment="0" applyProtection="0">
      <alignment vertical="center"/>
    </xf>
  </cellStyleXfs>
  <cellXfs count="48">
    <xf numFmtId="0" fontId="0" fillId="0" borderId="0" xfId="0"/>
    <xf numFmtId="0" fontId="1" fillId="0" borderId="0" xfId="0" applyFont="1" applyAlignment="1"/>
    <xf numFmtId="165" fontId="3" fillId="0" borderId="0" xfId="1" applyNumberFormat="1" applyFont="1" applyFill="1" applyAlignment="1">
      <alignment vertical="top"/>
    </xf>
    <xf numFmtId="165" fontId="5" fillId="0" borderId="0" xfId="0" applyNumberFormat="1" applyFont="1" applyAlignment="1">
      <alignment vertical="top"/>
    </xf>
    <xf numFmtId="0" fontId="6" fillId="0" borderId="0" xfId="1" applyNumberFormat="1" applyFont="1" applyFill="1" applyAlignment="1">
      <alignment horizontal="right"/>
    </xf>
    <xf numFmtId="0" fontId="7" fillId="0" borderId="0" xfId="1" applyNumberFormat="1" applyFont="1" applyFill="1" applyAlignment="1">
      <alignment horizontal="right"/>
    </xf>
    <xf numFmtId="0" fontId="7" fillId="0" borderId="0" xfId="1" applyNumberFormat="1" applyFont="1" applyFill="1" applyAlignment="1">
      <alignment horizontal="right" vertical="center"/>
    </xf>
    <xf numFmtId="0" fontId="7" fillId="0" borderId="0" xfId="2" applyNumberFormat="1" applyFont="1" applyFill="1" applyAlignment="1">
      <alignment horizontal="right" vertical="center"/>
    </xf>
    <xf numFmtId="0" fontId="9" fillId="0" borderId="0" xfId="1" applyNumberFormat="1" applyFont="1" applyFill="1" applyAlignment="1">
      <alignment horizontal="right"/>
    </xf>
    <xf numFmtId="165" fontId="10" fillId="0" borderId="0" xfId="1" applyNumberFormat="1" applyFont="1" applyFill="1"/>
    <xf numFmtId="165" fontId="10" fillId="0" borderId="0" xfId="1" applyNumberFormat="1" applyFont="1" applyFill="1" applyBorder="1" applyAlignment="1">
      <alignment horizontal="right"/>
    </xf>
    <xf numFmtId="165" fontId="10" fillId="0" borderId="0" xfId="0" applyNumberFormat="1" applyFont="1" applyAlignment="1">
      <alignment horizontal="right"/>
    </xf>
    <xf numFmtId="165" fontId="10" fillId="0" borderId="0" xfId="0" applyNumberFormat="1" applyFont="1"/>
    <xf numFmtId="165" fontId="11" fillId="0" borderId="0" xfId="2" applyNumberFormat="1" applyFont="1">
      <alignment vertical="center"/>
    </xf>
    <xf numFmtId="165" fontId="12" fillId="0" borderId="0" xfId="1" applyNumberFormat="1" applyFont="1" applyFill="1" applyAlignment="1">
      <alignment horizontal="left"/>
    </xf>
    <xf numFmtId="165" fontId="10" fillId="0" borderId="0" xfId="3" applyNumberFormat="1" applyFont="1" applyFill="1" applyAlignment="1">
      <alignment horizontal="right" vertical="center"/>
    </xf>
    <xf numFmtId="165" fontId="10" fillId="0" borderId="0" xfId="1" applyNumberFormat="1" applyFont="1" applyFill="1" applyAlignment="1">
      <alignment horizontal="right"/>
    </xf>
    <xf numFmtId="165" fontId="13" fillId="0" borderId="0" xfId="4" applyNumberFormat="1" applyFont="1" applyFill="1"/>
    <xf numFmtId="165" fontId="13" fillId="0" borderId="0" xfId="3" applyNumberFormat="1" applyFont="1" applyFill="1" applyAlignment="1">
      <alignment horizontal="right" vertical="center"/>
    </xf>
    <xf numFmtId="165" fontId="13" fillId="0" borderId="0" xfId="1" applyNumberFormat="1" applyFont="1" applyFill="1"/>
    <xf numFmtId="165" fontId="12" fillId="0" borderId="0" xfId="3" applyNumberFormat="1" applyFont="1" applyFill="1" applyAlignment="1">
      <alignment horizontal="left"/>
    </xf>
    <xf numFmtId="165" fontId="10" fillId="0" borderId="0" xfId="2" applyNumberFormat="1" applyFont="1" applyFill="1">
      <alignment vertical="center"/>
    </xf>
    <xf numFmtId="165" fontId="12" fillId="0" borderId="0" xfId="1" applyNumberFormat="1" applyFont="1" applyFill="1" applyAlignment="1">
      <alignment horizontal="right"/>
    </xf>
    <xf numFmtId="165" fontId="10" fillId="0" borderId="0" xfId="1" applyNumberFormat="1" applyFont="1" applyFill="1" applyAlignment="1">
      <alignment horizontal="left" vertical="center"/>
    </xf>
    <xf numFmtId="165" fontId="12" fillId="0" borderId="0" xfId="2" applyNumberFormat="1" applyFont="1">
      <alignment vertical="center"/>
    </xf>
    <xf numFmtId="165" fontId="10" fillId="0" borderId="0" xfId="2" applyNumberFormat="1" applyFont="1">
      <alignment vertical="center"/>
    </xf>
    <xf numFmtId="165" fontId="9" fillId="0" borderId="0" xfId="1" applyNumberFormat="1" applyFont="1" applyFill="1" applyAlignment="1">
      <alignment horizontal="left"/>
    </xf>
    <xf numFmtId="165" fontId="7" fillId="0" borderId="0" xfId="1" applyNumberFormat="1" applyFont="1" applyFill="1" applyAlignment="1">
      <alignment horizontal="right"/>
    </xf>
    <xf numFmtId="165" fontId="7" fillId="0" borderId="0" xfId="0" applyNumberFormat="1" applyFont="1"/>
    <xf numFmtId="165" fontId="7" fillId="0" borderId="0" xfId="2" applyNumberFormat="1" applyFont="1">
      <alignment vertical="center"/>
    </xf>
    <xf numFmtId="165" fontId="7" fillId="0" borderId="0" xfId="0" applyNumberFormat="1" applyFont="1" applyAlignment="1">
      <alignment horizontal="right"/>
    </xf>
    <xf numFmtId="165" fontId="12" fillId="0" borderId="0" xfId="1" applyNumberFormat="1" applyFont="1" applyFill="1" applyAlignment="1">
      <alignment horizontal="left" vertical="center"/>
    </xf>
    <xf numFmtId="165" fontId="12" fillId="0" borderId="0" xfId="1" applyNumberFormat="1" applyFont="1" applyFill="1"/>
    <xf numFmtId="0" fontId="7" fillId="0" borderId="0" xfId="5" applyNumberFormat="1" applyFont="1" applyAlignment="1">
      <alignment horizontal="right" vertical="center"/>
    </xf>
    <xf numFmtId="0" fontId="9" fillId="0" borderId="0" xfId="5" applyNumberFormat="1" applyFont="1" applyAlignment="1">
      <alignment horizontal="right" vertical="center"/>
    </xf>
    <xf numFmtId="0" fontId="14" fillId="0" borderId="0" xfId="2" applyNumberFormat="1" applyFont="1" applyAlignment="1">
      <alignment horizontal="right" vertical="center"/>
    </xf>
    <xf numFmtId="0" fontId="9" fillId="0" borderId="0" xfId="2" applyNumberFormat="1" applyFont="1" applyAlignment="1">
      <alignment horizontal="right" vertical="center"/>
    </xf>
    <xf numFmtId="165" fontId="10" fillId="0" borderId="0" xfId="5" applyNumberFormat="1" applyFont="1" applyAlignment="1">
      <alignment horizontal="right" vertical="center"/>
    </xf>
    <xf numFmtId="165" fontId="12" fillId="0" borderId="0" xfId="5" applyNumberFormat="1" applyFont="1" applyFill="1" applyAlignment="1">
      <alignment horizontal="right"/>
    </xf>
    <xf numFmtId="165" fontId="13" fillId="0" borderId="0" xfId="2" applyNumberFormat="1" applyFont="1">
      <alignment vertical="center"/>
    </xf>
    <xf numFmtId="165" fontId="10" fillId="0" borderId="0" xfId="5" applyNumberFormat="1" applyFont="1" applyFill="1" applyAlignment="1">
      <alignment horizontal="right"/>
    </xf>
    <xf numFmtId="165" fontId="9" fillId="0" borderId="0" xfId="2" applyNumberFormat="1" applyFont="1">
      <alignment vertical="center"/>
    </xf>
    <xf numFmtId="165" fontId="7" fillId="0" borderId="0" xfId="1" applyNumberFormat="1" applyFont="1" applyFill="1" applyAlignment="1">
      <alignment horizontal="left" vertical="center"/>
    </xf>
    <xf numFmtId="165" fontId="9" fillId="0" borderId="0" xfId="1" applyNumberFormat="1" applyFont="1" applyFill="1"/>
    <xf numFmtId="165" fontId="13" fillId="0" borderId="0" xfId="5" applyNumberFormat="1" applyFont="1" applyAlignment="1">
      <alignment horizontal="right" vertical="center"/>
    </xf>
    <xf numFmtId="165" fontId="7" fillId="0" borderId="0" xfId="0" applyNumberFormat="1" applyFont="1" applyAlignment="1">
      <alignment vertical="top"/>
    </xf>
    <xf numFmtId="165" fontId="10" fillId="0" borderId="0" xfId="0" applyNumberFormat="1" applyFont="1" applyFill="1"/>
    <xf numFmtId="165" fontId="12" fillId="0" borderId="0" xfId="0" applyNumberFormat="1" applyFont="1"/>
  </cellXfs>
  <cellStyles count="6">
    <cellStyle name="Normal" xfId="0" builtinId="0"/>
    <cellStyle name="Normal 2" xfId="2"/>
    <cellStyle name="Normal 2 4" xfId="3"/>
    <cellStyle name="Percent 2" xfId="5"/>
    <cellStyle name="常规 2" xfId="1"/>
    <cellStyle name="百分比 2" xfId="4"/>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R58"/>
  <sheetViews>
    <sheetView tabSelected="1" zoomScale="125" workbookViewId="0">
      <pane xSplit="1" ySplit="2" topLeftCell="D3" activePane="bottomRight" state="frozen"/>
      <selection pane="topRight" activeCell="B1" sqref="B1"/>
      <selection pane="bottomLeft" activeCell="A3" sqref="A3"/>
      <selection pane="bottomRight" activeCell="P7" sqref="P7"/>
    </sheetView>
  </sheetViews>
  <sheetFormatPr baseColWidth="10" defaultColWidth="7.6640625" defaultRowHeight="15"/>
  <cols>
    <col min="1" max="1" width="11.5" style="25" customWidth="1"/>
    <col min="2" max="2" width="9.6640625" style="25" customWidth="1"/>
    <col min="3" max="3" width="12.5" style="25" customWidth="1"/>
    <col min="4" max="4" width="10.33203125" style="25" customWidth="1"/>
    <col min="5" max="5" width="9.5" style="25" customWidth="1"/>
    <col min="6" max="6" width="8.6640625" style="25" customWidth="1"/>
    <col min="7" max="7" width="9.83203125" style="24" customWidth="1"/>
    <col min="8" max="16384" width="7.6640625" style="24"/>
  </cols>
  <sheetData>
    <row r="1" spans="1:18" s="1" customFormat="1" ht="18">
      <c r="B1" s="2" t="s">
        <v>0</v>
      </c>
      <c r="C1" s="3"/>
      <c r="D1" s="3"/>
      <c r="E1" s="3"/>
      <c r="F1" s="3"/>
      <c r="G1" s="3"/>
      <c r="H1" s="3"/>
    </row>
    <row r="2" spans="1:18" s="8" customFormat="1">
      <c r="A2" s="4"/>
      <c r="B2" s="5">
        <v>2000</v>
      </c>
      <c r="C2" s="6">
        <v>2004</v>
      </c>
      <c r="D2" s="5">
        <v>2008</v>
      </c>
      <c r="E2" s="5">
        <v>2010</v>
      </c>
      <c r="F2" s="5">
        <v>2011</v>
      </c>
      <c r="G2" s="7">
        <v>2012</v>
      </c>
      <c r="H2" s="8">
        <v>2013</v>
      </c>
    </row>
    <row r="3" spans="1:18" s="13" customFormat="1">
      <c r="A3" s="9" t="s">
        <v>1</v>
      </c>
      <c r="B3" s="10">
        <v>659</v>
      </c>
      <c r="C3" s="11">
        <v>705.5</v>
      </c>
      <c r="D3" s="12">
        <v>836.4</v>
      </c>
      <c r="E3" s="12">
        <v>982</v>
      </c>
      <c r="F3" s="12">
        <v>1040.9000000000001</v>
      </c>
      <c r="G3" s="12">
        <v>1086.3</v>
      </c>
      <c r="H3" s="12">
        <v>1090</v>
      </c>
    </row>
    <row r="4" spans="1:18" s="19" customFormat="1">
      <c r="A4" s="14" t="s">
        <v>2</v>
      </c>
      <c r="B4" s="15">
        <v>94.378028845531901</v>
      </c>
      <c r="C4" s="15">
        <v>264.95874013797999</v>
      </c>
      <c r="D4" s="15">
        <v>441.26219074748201</v>
      </c>
      <c r="E4" s="15">
        <v>528.37473440639906</v>
      </c>
      <c r="F4" s="15">
        <v>565.535997207028</v>
      </c>
      <c r="G4" s="16">
        <v>629.27973670780602</v>
      </c>
      <c r="H4" s="9">
        <v>684.525599513869</v>
      </c>
      <c r="I4" s="17"/>
      <c r="J4" s="18"/>
    </row>
    <row r="5" spans="1:18" s="22" customFormat="1">
      <c r="A5" s="20" t="s">
        <v>3</v>
      </c>
      <c r="B5" s="16">
        <v>95.162471482530961</v>
      </c>
      <c r="C5" s="16">
        <v>154.94618086668513</v>
      </c>
      <c r="D5" s="16">
        <v>159.82169275606856</v>
      </c>
      <c r="E5" s="16">
        <v>176.42986859202517</v>
      </c>
      <c r="F5" s="16">
        <v>210.73566353198544</v>
      </c>
      <c r="G5" s="21">
        <v>216.14285314063909</v>
      </c>
      <c r="H5" s="22">
        <v>190.86406478639981</v>
      </c>
    </row>
    <row r="6" spans="1:18">
      <c r="A6" s="23" t="s">
        <v>4</v>
      </c>
      <c r="B6" s="16">
        <v>3.0690572426021361</v>
      </c>
      <c r="C6" s="16">
        <v>3.8760801824296203</v>
      </c>
      <c r="D6" s="16">
        <v>7.3532346669184925</v>
      </c>
      <c r="E6" s="16">
        <v>8.400410543158694</v>
      </c>
      <c r="F6" s="16">
        <v>9.030840388216701</v>
      </c>
      <c r="G6" s="16">
        <v>9.634878931268883</v>
      </c>
      <c r="H6" s="24">
        <v>9.7320390208071288</v>
      </c>
    </row>
    <row r="7" spans="1:18" s="25" customFormat="1">
      <c r="A7" s="23" t="s">
        <v>5</v>
      </c>
      <c r="B7" s="16">
        <v>62.216198997865945</v>
      </c>
      <c r="C7" s="16">
        <v>-37.629106520399318</v>
      </c>
      <c r="D7" s="16">
        <v>23.97908954137074</v>
      </c>
      <c r="E7" s="16">
        <v>-3.9800551230400742</v>
      </c>
      <c r="F7" s="16">
        <v>6.6491828511716449</v>
      </c>
      <c r="G7" s="16">
        <v>6.9048837092518625</v>
      </c>
      <c r="H7" s="16">
        <v>9.8638606163428904</v>
      </c>
      <c r="J7" s="11"/>
      <c r="K7" s="11"/>
      <c r="L7" s="11"/>
      <c r="M7" s="11"/>
      <c r="N7" s="11"/>
      <c r="O7" s="11"/>
      <c r="P7" s="11"/>
      <c r="Q7" s="11"/>
      <c r="R7" s="11"/>
    </row>
    <row r="8" spans="1:18" s="25" customFormat="1">
      <c r="A8" s="23"/>
      <c r="B8" s="16"/>
      <c r="C8" s="16"/>
      <c r="D8" s="16"/>
      <c r="E8" s="16"/>
      <c r="F8" s="16"/>
      <c r="G8" s="16"/>
      <c r="H8" s="16"/>
      <c r="J8" s="11"/>
      <c r="K8" s="11"/>
      <c r="L8" s="11"/>
      <c r="M8" s="11"/>
      <c r="N8" s="11"/>
      <c r="O8" s="11"/>
    </row>
    <row r="9" spans="1:18" s="25" customFormat="1">
      <c r="A9" s="23"/>
      <c r="B9" s="16"/>
      <c r="C9" s="16"/>
      <c r="D9" s="16"/>
      <c r="E9" s="16"/>
      <c r="F9" s="16"/>
      <c r="G9" s="16"/>
      <c r="H9" s="16"/>
      <c r="J9" s="11"/>
      <c r="K9" s="11"/>
      <c r="L9" s="11"/>
      <c r="M9" s="11"/>
      <c r="N9" s="11"/>
      <c r="O9" s="11"/>
    </row>
    <row r="10" spans="1:18" s="25" customFormat="1">
      <c r="A10" s="23"/>
      <c r="B10" s="16"/>
      <c r="C10" s="16"/>
      <c r="D10" s="16"/>
      <c r="E10" s="16"/>
      <c r="F10" s="16"/>
      <c r="G10" s="16"/>
      <c r="H10" s="16"/>
      <c r="J10" s="11"/>
      <c r="K10" s="11"/>
      <c r="L10" s="11"/>
      <c r="M10" s="11"/>
      <c r="N10" s="11"/>
      <c r="O10" s="11"/>
    </row>
    <row r="11" spans="1:18" s="29" customFormat="1">
      <c r="A11" s="26" t="s">
        <v>6</v>
      </c>
      <c r="B11" s="27">
        <v>913.82575656853089</v>
      </c>
      <c r="C11" s="27">
        <v>1091.6518946666954</v>
      </c>
      <c r="D11" s="28">
        <v>1468.8162077118398</v>
      </c>
      <c r="E11" s="28">
        <v>1691.2249584185429</v>
      </c>
      <c r="F11" s="28">
        <v>1832.851683978402</v>
      </c>
      <c r="G11" s="28">
        <v>1961.568</v>
      </c>
      <c r="H11" s="29">
        <v>2031.6496000000002</v>
      </c>
      <c r="J11" s="30"/>
      <c r="K11" s="30"/>
      <c r="L11" s="30"/>
      <c r="M11" s="30"/>
      <c r="N11" s="30"/>
      <c r="O11" s="30"/>
    </row>
    <row r="12" spans="1:18" s="32" customFormat="1">
      <c r="A12" s="31"/>
      <c r="B12" s="11"/>
      <c r="C12" s="12"/>
      <c r="D12" s="12"/>
      <c r="E12" s="12"/>
      <c r="F12" s="12"/>
      <c r="G12" s="12"/>
      <c r="H12" s="12"/>
    </row>
    <row r="13" spans="1:18" s="1" customFormat="1" ht="18">
      <c r="B13" s="2" t="s">
        <v>7</v>
      </c>
      <c r="C13" s="3"/>
      <c r="D13" s="3"/>
      <c r="E13" s="3"/>
      <c r="F13" s="3"/>
      <c r="G13" s="3"/>
      <c r="H13" s="3"/>
    </row>
    <row r="14" spans="1:18" s="36" customFormat="1">
      <c r="A14" s="4"/>
      <c r="B14" s="33">
        <v>2000</v>
      </c>
      <c r="C14" s="33">
        <v>2004</v>
      </c>
      <c r="D14" s="33">
        <v>2008</v>
      </c>
      <c r="E14" s="33">
        <v>2010</v>
      </c>
      <c r="F14" s="33">
        <v>2011</v>
      </c>
      <c r="G14" s="7">
        <v>2012</v>
      </c>
      <c r="H14" s="34">
        <v>2013</v>
      </c>
      <c r="I14" s="34"/>
      <c r="J14" s="34"/>
      <c r="K14" s="35"/>
    </row>
    <row r="15" spans="1:18">
      <c r="A15" s="9" t="s">
        <v>1</v>
      </c>
      <c r="B15" s="37">
        <f t="shared" ref="B15:H15" si="0">B3/B11*100</f>
        <v>72.114404224562847</v>
      </c>
      <c r="C15" s="37">
        <f t="shared" si="0"/>
        <v>64.626828703064206</v>
      </c>
      <c r="D15" s="37">
        <f t="shared" si="0"/>
        <v>56.943816088669507</v>
      </c>
      <c r="E15" s="37">
        <f t="shared" si="0"/>
        <v>58.064422187706121</v>
      </c>
      <c r="F15" s="37">
        <f t="shared" si="0"/>
        <v>56.791283719183127</v>
      </c>
      <c r="G15" s="37">
        <f t="shared" si="0"/>
        <v>55.379166054911167</v>
      </c>
      <c r="H15" s="37">
        <f t="shared" si="0"/>
        <v>53.650983909823815</v>
      </c>
      <c r="I15" s="21"/>
      <c r="J15" s="38"/>
      <c r="K15" s="39"/>
    </row>
    <row r="16" spans="1:18" s="25" customFormat="1">
      <c r="A16" s="14" t="s">
        <v>2</v>
      </c>
      <c r="B16" s="37">
        <f t="shared" ref="B16:H16" si="1">B4/B11*100</f>
        <v>10.327792598003246</v>
      </c>
      <c r="C16" s="37">
        <f t="shared" si="1"/>
        <v>24.271358061342212</v>
      </c>
      <c r="D16" s="37">
        <f t="shared" si="1"/>
        <v>30.042028977532308</v>
      </c>
      <c r="E16" s="37">
        <f t="shared" si="1"/>
        <v>31.242132028401471</v>
      </c>
      <c r="F16" s="37">
        <f t="shared" si="1"/>
        <v>30.855524325867506</v>
      </c>
      <c r="G16" s="37">
        <f t="shared" si="1"/>
        <v>32.080444659976408</v>
      </c>
      <c r="H16" s="37">
        <f t="shared" si="1"/>
        <v>33.693093509523933</v>
      </c>
      <c r="I16" s="21"/>
      <c r="J16" s="16"/>
      <c r="K16" s="39"/>
    </row>
    <row r="17" spans="1:11" s="25" customFormat="1">
      <c r="A17" s="14" t="s">
        <v>3</v>
      </c>
      <c r="B17" s="40">
        <f t="shared" ref="B17:H17" si="2">B5/B11*100</f>
        <v>10.413634196509365</v>
      </c>
      <c r="C17" s="40">
        <f t="shared" si="2"/>
        <v>14.193735349490094</v>
      </c>
      <c r="D17" s="40">
        <f t="shared" si="2"/>
        <v>10.880986464946691</v>
      </c>
      <c r="E17" s="40">
        <f t="shared" si="2"/>
        <v>10.432075739764626</v>
      </c>
      <c r="F17" s="40">
        <f t="shared" si="2"/>
        <v>11.497693205298585</v>
      </c>
      <c r="G17" s="40">
        <f t="shared" si="2"/>
        <v>11.01888148362122</v>
      </c>
      <c r="H17" s="40">
        <f t="shared" si="2"/>
        <v>9.3945365768978952</v>
      </c>
      <c r="I17" s="21"/>
      <c r="J17" s="16"/>
      <c r="K17" s="39"/>
    </row>
    <row r="18" spans="1:11" s="41" customFormat="1">
      <c r="A18" s="23" t="s">
        <v>4</v>
      </c>
      <c r="B18" s="16">
        <f>B6/B11*100</f>
        <v>0.33584709344663527</v>
      </c>
      <c r="C18" s="16">
        <f t="shared" ref="C18:H18" si="3">C6/C11*100</f>
        <v>0.35506558467642929</v>
      </c>
      <c r="D18" s="16">
        <f t="shared" si="3"/>
        <v>0.50062319766838304</v>
      </c>
      <c r="E18" s="16">
        <f t="shared" si="3"/>
        <v>0.49670568668841558</v>
      </c>
      <c r="F18" s="16">
        <f t="shared" si="3"/>
        <v>0.49272074042643149</v>
      </c>
      <c r="G18" s="16">
        <f t="shared" si="3"/>
        <v>0.49118250966924848</v>
      </c>
      <c r="H18" s="16">
        <f t="shared" si="3"/>
        <v>0.47902153111477142</v>
      </c>
      <c r="I18" s="21"/>
    </row>
    <row r="19" spans="1:11" s="41" customFormat="1">
      <c r="A19" s="23" t="s">
        <v>5</v>
      </c>
      <c r="B19" s="16">
        <f>B7/B11*100</f>
        <v>6.8083218874779154</v>
      </c>
      <c r="C19" s="16">
        <f t="shared" ref="C19:H19" si="4">C7/C11*100</f>
        <v>-3.4469876985729306</v>
      </c>
      <c r="D19" s="16">
        <f t="shared" si="4"/>
        <v>1.6325452711831108</v>
      </c>
      <c r="E19" s="16">
        <f t="shared" si="4"/>
        <v>-0.23533564256063289</v>
      </c>
      <c r="F19" s="16">
        <f t="shared" si="4"/>
        <v>0.36277800922434034</v>
      </c>
      <c r="G19" s="16">
        <f t="shared" si="4"/>
        <v>0.35200837846314081</v>
      </c>
      <c r="H19" s="16">
        <f t="shared" si="4"/>
        <v>0.4855099332258323</v>
      </c>
      <c r="I19" s="16"/>
    </row>
    <row r="20" spans="1:11" s="41" customFormat="1">
      <c r="A20" s="23"/>
      <c r="B20" s="16"/>
      <c r="C20" s="16"/>
      <c r="D20" s="16"/>
      <c r="E20" s="16"/>
      <c r="F20" s="16"/>
      <c r="G20" s="16"/>
      <c r="H20" s="16"/>
      <c r="I20" s="16"/>
    </row>
    <row r="21" spans="1:11" s="41" customFormat="1">
      <c r="A21" s="23"/>
      <c r="B21" s="16"/>
      <c r="C21" s="16"/>
      <c r="D21" s="16"/>
      <c r="E21" s="16"/>
      <c r="F21" s="16"/>
      <c r="G21" s="16"/>
      <c r="H21" s="16"/>
      <c r="I21" s="16"/>
    </row>
    <row r="22" spans="1:11" s="41" customFormat="1">
      <c r="A22" s="23"/>
      <c r="B22" s="16"/>
      <c r="C22" s="16"/>
      <c r="D22" s="16"/>
      <c r="E22" s="16"/>
      <c r="F22" s="16"/>
      <c r="G22" s="16"/>
      <c r="H22" s="16"/>
      <c r="I22" s="16"/>
    </row>
    <row r="23" spans="1:11" s="41" customFormat="1">
      <c r="A23" s="42" t="s">
        <v>8</v>
      </c>
      <c r="B23" s="27">
        <f>B11</f>
        <v>913.82575656853089</v>
      </c>
      <c r="C23" s="27">
        <f t="shared" ref="C23:H23" si="5">C11</f>
        <v>1091.6518946666954</v>
      </c>
      <c r="D23" s="27">
        <f t="shared" si="5"/>
        <v>1468.8162077118398</v>
      </c>
      <c r="E23" s="27">
        <f t="shared" si="5"/>
        <v>1691.2249584185429</v>
      </c>
      <c r="F23" s="27">
        <f t="shared" si="5"/>
        <v>1832.851683978402</v>
      </c>
      <c r="G23" s="27">
        <f t="shared" si="5"/>
        <v>1961.568</v>
      </c>
      <c r="H23" s="27">
        <f t="shared" si="5"/>
        <v>2031.6496000000002</v>
      </c>
    </row>
    <row r="24" spans="1:11">
      <c r="A24" s="43" t="s">
        <v>9</v>
      </c>
      <c r="B24" s="16">
        <f>B15+B16+B17+B18</f>
        <v>93.191678112522084</v>
      </c>
      <c r="C24" s="16">
        <f t="shared" ref="C24:H24" si="6">C15+C16+C17+C18</f>
        <v>103.44698769857294</v>
      </c>
      <c r="D24" s="16">
        <f t="shared" si="6"/>
        <v>98.367454728816895</v>
      </c>
      <c r="E24" s="16">
        <f t="shared" si="6"/>
        <v>100.23533564256064</v>
      </c>
      <c r="F24" s="16">
        <f t="shared" si="6"/>
        <v>99.637221990775657</v>
      </c>
      <c r="G24" s="16">
        <f t="shared" si="6"/>
        <v>98.969674708178033</v>
      </c>
      <c r="H24" s="16">
        <f t="shared" si="6"/>
        <v>97.2176355273604</v>
      </c>
    </row>
    <row r="25" spans="1:11">
      <c r="A25" s="43" t="s">
        <v>10</v>
      </c>
      <c r="B25" s="9">
        <f>SUMSQ(B15:B18)</f>
        <v>5415.7071670599034</v>
      </c>
      <c r="C25" s="9">
        <f t="shared" ref="C25:H25" si="7">SUMSQ(C15:C18)</f>
        <v>4967.3140050978718</v>
      </c>
      <c r="D25" s="9">
        <f t="shared" si="7"/>
        <v>4263.7681858635042</v>
      </c>
      <c r="E25" s="9">
        <f t="shared" si="7"/>
        <v>4456.622858451623</v>
      </c>
      <c r="F25" s="9">
        <f t="shared" si="7"/>
        <v>4309.7530106681716</v>
      </c>
      <c r="G25" s="9">
        <f t="shared" si="7"/>
        <v>4217.6639719271298</v>
      </c>
      <c r="H25" s="9">
        <f t="shared" si="7"/>
        <v>4102.1394038556418</v>
      </c>
    </row>
    <row r="26" spans="1:11">
      <c r="E26" s="16"/>
      <c r="F26" s="16"/>
      <c r="G26" s="16"/>
      <c r="H26" s="44"/>
      <c r="I26" s="44"/>
    </row>
    <row r="27" spans="1:11" ht="15" customHeight="1">
      <c r="B27" s="45" t="s">
        <v>11</v>
      </c>
      <c r="C27" s="45"/>
      <c r="D27" s="46"/>
      <c r="E27" s="46"/>
      <c r="F27" s="47"/>
      <c r="G27" s="46"/>
      <c r="H27" s="16"/>
      <c r="I27" s="16"/>
    </row>
    <row r="28" spans="1:11">
      <c r="A28" s="24"/>
      <c r="B28" s="24"/>
      <c r="C28" s="24"/>
      <c r="D28" s="24"/>
      <c r="E28" s="24"/>
      <c r="F28" s="24"/>
    </row>
    <row r="29" spans="1:11">
      <c r="A29" s="43"/>
      <c r="B29" s="9"/>
      <c r="C29" s="9"/>
      <c r="D29" s="9"/>
      <c r="E29" s="9"/>
      <c r="F29" s="9"/>
      <c r="G29" s="21"/>
    </row>
    <row r="30" spans="1:11">
      <c r="A30" s="24"/>
      <c r="B30" s="24"/>
      <c r="C30" s="24"/>
      <c r="D30" s="24"/>
      <c r="E30" s="24"/>
      <c r="F30" s="24"/>
    </row>
    <row r="31" spans="1:11">
      <c r="A31" s="24"/>
      <c r="B31" s="24"/>
      <c r="C31" s="24"/>
      <c r="D31" s="24"/>
      <c r="E31" s="24"/>
      <c r="F31" s="24"/>
    </row>
    <row r="32" spans="1:11" s="12" customFormat="1"/>
    <row r="33" spans="1:6" s="47" customFormat="1">
      <c r="A33" s="12"/>
      <c r="B33" s="12"/>
      <c r="C33" s="12"/>
    </row>
    <row r="34" spans="1:6" s="12" customFormat="1"/>
    <row r="35" spans="1:6" s="47" customFormat="1">
      <c r="A35" s="12"/>
      <c r="B35" s="12"/>
      <c r="C35" s="12"/>
    </row>
    <row r="36" spans="1:6" s="47" customFormat="1">
      <c r="A36" s="12"/>
      <c r="B36" s="12"/>
      <c r="C36" s="12"/>
    </row>
    <row r="37" spans="1:6">
      <c r="A37" s="24"/>
      <c r="B37" s="24"/>
      <c r="C37" s="24"/>
      <c r="D37" s="24"/>
      <c r="E37" s="24"/>
      <c r="F37" s="24"/>
    </row>
    <row r="38" spans="1:6">
      <c r="A38" s="24"/>
      <c r="B38" s="24"/>
      <c r="C38" s="24"/>
      <c r="D38" s="24"/>
      <c r="E38" s="24"/>
      <c r="F38" s="24"/>
    </row>
    <row r="39" spans="1:6">
      <c r="A39" s="24"/>
      <c r="B39" s="24"/>
      <c r="C39" s="24"/>
      <c r="D39" s="24"/>
      <c r="E39" s="24"/>
      <c r="F39" s="24"/>
    </row>
    <row r="40" spans="1:6">
      <c r="A40" s="24"/>
      <c r="B40" s="24"/>
      <c r="C40" s="24"/>
      <c r="D40" s="24"/>
      <c r="E40" s="24"/>
      <c r="F40" s="24"/>
    </row>
    <row r="41" spans="1:6">
      <c r="A41" s="24"/>
      <c r="B41" s="24"/>
      <c r="C41" s="24"/>
      <c r="D41" s="24"/>
      <c r="E41" s="24"/>
      <c r="F41" s="24"/>
    </row>
    <row r="42" spans="1:6">
      <c r="A42" s="24"/>
      <c r="B42" s="24"/>
      <c r="C42" s="24"/>
      <c r="D42" s="24"/>
      <c r="E42" s="24"/>
      <c r="F42" s="24"/>
    </row>
    <row r="43" spans="1:6">
      <c r="A43" s="24"/>
      <c r="B43" s="24"/>
      <c r="C43" s="24"/>
      <c r="D43" s="24"/>
      <c r="E43" s="24"/>
      <c r="F43" s="24"/>
    </row>
    <row r="44" spans="1:6">
      <c r="A44" s="24"/>
      <c r="B44" s="24"/>
      <c r="C44" s="24"/>
      <c r="D44" s="24"/>
      <c r="E44" s="24"/>
      <c r="F44" s="24"/>
    </row>
    <row r="45" spans="1:6">
      <c r="A45" s="24"/>
      <c r="B45" s="24"/>
      <c r="C45" s="24"/>
      <c r="D45" s="24"/>
      <c r="E45" s="24"/>
      <c r="F45" s="24"/>
    </row>
    <row r="46" spans="1:6">
      <c r="A46" s="24"/>
      <c r="B46" s="24"/>
      <c r="C46" s="24"/>
      <c r="D46" s="24"/>
      <c r="E46" s="24"/>
      <c r="F46" s="24"/>
    </row>
    <row r="47" spans="1:6">
      <c r="A47" s="24"/>
      <c r="B47" s="24"/>
      <c r="C47" s="24"/>
      <c r="D47" s="24"/>
      <c r="E47" s="24"/>
      <c r="F47" s="24"/>
    </row>
    <row r="48" spans="1:6">
      <c r="A48" s="24"/>
      <c r="B48" s="24"/>
      <c r="C48" s="24"/>
      <c r="D48" s="24"/>
      <c r="E48" s="24"/>
      <c r="F48" s="24"/>
    </row>
    <row r="49" spans="1:6">
      <c r="A49" s="24"/>
      <c r="B49" s="24"/>
      <c r="C49" s="24"/>
      <c r="D49" s="24"/>
      <c r="E49" s="24"/>
      <c r="F49" s="24"/>
    </row>
    <row r="50" spans="1:6">
      <c r="F50" s="24"/>
    </row>
    <row r="51" spans="1:6">
      <c r="F51" s="24"/>
    </row>
    <row r="52" spans="1:6">
      <c r="F52" s="24"/>
    </row>
    <row r="53" spans="1:6">
      <c r="F53" s="24"/>
    </row>
    <row r="54" spans="1:6">
      <c r="F54" s="24"/>
    </row>
    <row r="55" spans="1:6">
      <c r="F55" s="24"/>
    </row>
    <row r="56" spans="1:6">
      <c r="F56" s="24"/>
    </row>
    <row r="57" spans="1:6">
      <c r="F57" s="24"/>
    </row>
    <row r="58" spans="1:6">
      <c r="F58" s="24"/>
    </row>
  </sheetData>
  <phoneticPr fontId="2" type="noConversion"/>
  <pageMargins left="0.70000000000000007" right="0.70000000000000007" top="0.75000000000000011" bottom="0.75000000000000011" header="0.30000000000000004" footer="0.30000000000000004"/>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CableSat&amp;IPTV</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2014-11-19T03:23:15Z</dcterms:created>
  <dcterms:modified xsi:type="dcterms:W3CDTF">2014-11-19T03:23:37Z</dcterms:modified>
</cp:coreProperties>
</file>