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externalLinks/externalLink2.xml" ContentType="application/vnd.openxmlformats-officedocument.spreadsheetml.externalLink+xml"/>
  <Override PartName="/xl/comments1.xml" ContentType="application/vnd.openxmlformats-officedocument.spreadsheetml.comments+xml"/>
  <Default Extension="rels" ContentType="application/vnd.openxmlformats-package.relationship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720" yWindow="720" windowWidth="20860" windowHeight="13340" tabRatio="500"/>
  </bookViews>
  <sheets>
    <sheet name="ARPU(Firm+Country)" sheetId="1" r:id="rId1"/>
  </sheets>
  <externalReferences>
    <externalReference r:id="rId2"/>
    <externalReference r:id="rId3"/>
  </externalReferences>
  <definedNames>
    <definedName name="Notes">[2]notes!#REF!</definedName>
    <definedName name="Notes2">[1]notes!#REF!</definedName>
    <definedName name="Notes3">[1]notes!#REF!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O21" i="1"/>
  <c r="N21"/>
  <c r="M21"/>
  <c r="L21"/>
  <c r="K21"/>
  <c r="J21"/>
  <c r="I21"/>
  <c r="H21"/>
  <c r="G21"/>
  <c r="F21"/>
  <c r="E21"/>
  <c r="D21"/>
  <c r="C21"/>
  <c r="O19"/>
  <c r="N19"/>
  <c r="M19"/>
  <c r="L19"/>
  <c r="K19"/>
  <c r="J19"/>
  <c r="I19"/>
  <c r="H19"/>
  <c r="G19"/>
  <c r="F19"/>
  <c r="E19"/>
  <c r="D19"/>
  <c r="C19"/>
  <c r="D10"/>
  <c r="D12"/>
  <c r="E10"/>
  <c r="E12"/>
  <c r="F10"/>
  <c r="F12"/>
  <c r="G10"/>
  <c r="G12"/>
  <c r="H10"/>
  <c r="H12"/>
  <c r="I10"/>
  <c r="I12"/>
  <c r="J10"/>
  <c r="J12"/>
  <c r="K10"/>
  <c r="K12"/>
  <c r="L10"/>
  <c r="L12"/>
  <c r="M10"/>
  <c r="M12"/>
  <c r="N10"/>
  <c r="N12"/>
  <c r="O10"/>
  <c r="O12"/>
  <c r="P12"/>
  <c r="Q7"/>
</calcChain>
</file>

<file path=xl/comments1.xml><?xml version="1.0" encoding="utf-8"?>
<comments xmlns="http://schemas.openxmlformats.org/spreadsheetml/2006/main">
  <authors>
    <author>Dwayne Winseck</author>
  </authors>
  <commentList>
    <comment ref="N255" authorId="0">
      <text>
        <r>
          <rPr>
            <sz val="11"/>
            <color indexed="8"/>
            <rFont val="Helvetica"/>
          </rPr>
          <t>Dwayne Winseck:
church says 2780; T2=62 v 64 in BoA Q4</t>
        </r>
      </text>
    </comment>
  </commentList>
</comments>
</file>

<file path=xl/sharedStrings.xml><?xml version="1.0" encoding="utf-8"?>
<sst xmlns="http://schemas.openxmlformats.org/spreadsheetml/2006/main" count="292" uniqueCount="139">
  <si>
    <t>Unefon</t>
  </si>
  <si>
    <t>NIHD</t>
  </si>
  <si>
    <t>Iceland</t>
  </si>
  <si>
    <t>Síminn</t>
  </si>
  <si>
    <t>Vodafone Iceland</t>
  </si>
  <si>
    <t>Nova</t>
  </si>
  <si>
    <t>Ireland</t>
  </si>
  <si>
    <t>Vodafone Ireland</t>
  </si>
  <si>
    <t>Meteor and eMobile</t>
  </si>
  <si>
    <t>Hutchinson</t>
  </si>
  <si>
    <t>Tesco Mobile Ireland</t>
  </si>
  <si>
    <t>Luxembourg</t>
  </si>
  <si>
    <t>LuxGSM</t>
  </si>
  <si>
    <t>Tango</t>
  </si>
  <si>
    <t>Slovenia</t>
  </si>
  <si>
    <t>Telekom Slovenije</t>
  </si>
  <si>
    <t>Si.mobil</t>
  </si>
  <si>
    <t>Tusmobil</t>
  </si>
  <si>
    <t>T-2</t>
  </si>
  <si>
    <t>Czech Rep.</t>
  </si>
  <si>
    <t>U:fon</t>
  </si>
  <si>
    <t>Slovak Rep</t>
  </si>
  <si>
    <t>Telekom</t>
  </si>
  <si>
    <t>Poland</t>
  </si>
  <si>
    <t>Plus</t>
  </si>
  <si>
    <t>Play</t>
  </si>
  <si>
    <t>Estonia</t>
  </si>
  <si>
    <t>EMT</t>
  </si>
  <si>
    <t>Hungary</t>
  </si>
  <si>
    <t>Magyar Telekom</t>
  </si>
  <si>
    <t>US (USD MM)</t>
  </si>
  <si>
    <t>Verizon Wireless</t>
  </si>
  <si>
    <t>AT&amp;T</t>
  </si>
  <si>
    <t>Sprint</t>
  </si>
  <si>
    <t>T-Mobile US</t>
  </si>
  <si>
    <t>Leap</t>
  </si>
  <si>
    <t>MetroPCS</t>
  </si>
  <si>
    <t>N/A</t>
  </si>
  <si>
    <t>Others</t>
  </si>
  <si>
    <t>Total CapEx Capex</t>
  </si>
  <si>
    <t>Revenue</t>
  </si>
  <si>
    <t>Cap Intensity</t>
  </si>
  <si>
    <t>Germany (EUR mn)</t>
  </si>
  <si>
    <t>T-Mobile</t>
  </si>
  <si>
    <t>Vodafone</t>
  </si>
  <si>
    <t>N.A.</t>
  </si>
  <si>
    <t>E-Plus (KPN)</t>
  </si>
  <si>
    <t>O2</t>
  </si>
  <si>
    <t>Total CapEx</t>
  </si>
  <si>
    <t>TMUS</t>
  </si>
  <si>
    <t>Country Average ARPU</t>
  </si>
  <si>
    <t>Canada</t>
  </si>
  <si>
    <t xml:space="preserve">Bell Mobility </t>
  </si>
  <si>
    <t xml:space="preserve">Rogers Wireless </t>
  </si>
  <si>
    <t>Telus Mobility</t>
  </si>
  <si>
    <t>MTS</t>
  </si>
  <si>
    <t>Other telcos</t>
  </si>
  <si>
    <t>New entrants</t>
  </si>
  <si>
    <t>UK (GBP mn)</t>
  </si>
  <si>
    <t>Orange</t>
  </si>
  <si>
    <t>T-Mobile (Ex Virgin)</t>
  </si>
  <si>
    <t>Everything Everywhere (EE)</t>
  </si>
  <si>
    <t>3 (Hutchison)</t>
  </si>
  <si>
    <t>Sweden (Sek mn)</t>
  </si>
  <si>
    <t>Telia</t>
  </si>
  <si>
    <t>Comviq (Tele2)</t>
  </si>
  <si>
    <t>Telenor</t>
  </si>
  <si>
    <t>Italy  (EUR mn)</t>
  </si>
  <si>
    <t>TIM</t>
  </si>
  <si>
    <t>Wind</t>
  </si>
  <si>
    <t>Spain (EUR mn)</t>
  </si>
  <si>
    <t>Movistar</t>
  </si>
  <si>
    <t>Yoigo (TeliaSonera)</t>
  </si>
  <si>
    <t>Australia (AUD mn)</t>
  </si>
  <si>
    <t>Telstra</t>
  </si>
  <si>
    <t>Optus</t>
  </si>
  <si>
    <t>Hutchison (VHA from Jun09)</t>
  </si>
  <si>
    <t>???</t>
  </si>
  <si>
    <t>France (EUR mn)</t>
  </si>
  <si>
    <t>SFR (Vivendi)</t>
  </si>
  <si>
    <t>Bouygues</t>
  </si>
  <si>
    <t>Iliad</t>
  </si>
  <si>
    <t>Israel (ILS mn)</t>
  </si>
  <si>
    <t>Cellcom</t>
  </si>
  <si>
    <t>Pelephone</t>
  </si>
  <si>
    <t>Partner</t>
  </si>
  <si>
    <t>Finland (Eur mn)</t>
  </si>
  <si>
    <t>Sonera</t>
  </si>
  <si>
    <t>Elisa</t>
  </si>
  <si>
    <t>DNA</t>
  </si>
  <si>
    <t>Japan (JPY mn)</t>
  </si>
  <si>
    <t>NTT DoCoMo</t>
  </si>
  <si>
    <t>KDDI (au)</t>
  </si>
  <si>
    <t>Softbank Mobile</t>
  </si>
  <si>
    <t>KDDI (Tu-ka)</t>
  </si>
  <si>
    <t>WILLCOM (PHS)</t>
  </si>
  <si>
    <t>NTT DoCoMo (PHS)</t>
  </si>
  <si>
    <t>Astel (PHS)</t>
  </si>
  <si>
    <t>Netherlands  (EUR mn</t>
  </si>
  <si>
    <t>KPN Mobile</t>
  </si>
  <si>
    <t>Telfort</t>
  </si>
  <si>
    <t>Portugal (EUR mn)</t>
  </si>
  <si>
    <t>TMN</t>
  </si>
  <si>
    <t>Optimus (Sonaecom)</t>
  </si>
  <si>
    <t>Belgium (EUR) (mn)</t>
  </si>
  <si>
    <t>Proximus (Belgacom)</t>
  </si>
  <si>
    <t>Mobistar (Orange)</t>
  </si>
  <si>
    <t>Base (KPN)</t>
  </si>
  <si>
    <t>Chile</t>
  </si>
  <si>
    <t>Movistar Chile (TEF)</t>
  </si>
  <si>
    <t>Entel Chile</t>
  </si>
  <si>
    <t>Claro Chile (AMX)</t>
  </si>
  <si>
    <t>Austria (EUR mn)</t>
  </si>
  <si>
    <t>mobilkom (Telekom Austria)</t>
  </si>
  <si>
    <t>Korea (krw mn)</t>
  </si>
  <si>
    <t>SK Telecom</t>
  </si>
  <si>
    <t>KT</t>
  </si>
  <si>
    <t>LG Telecom</t>
  </si>
  <si>
    <t>Denmark (Kroner)</t>
  </si>
  <si>
    <t>TDC Mobil (inc wholesale)</t>
  </si>
  <si>
    <t>Switzerland (CHF mn)</t>
  </si>
  <si>
    <t>Swisscom</t>
  </si>
  <si>
    <t>Sunrise (TDC)</t>
  </si>
  <si>
    <t>Greece (EUR mn)</t>
  </si>
  <si>
    <t>Wind Hellas</t>
  </si>
  <si>
    <t>Cosmote</t>
  </si>
  <si>
    <t>Turkey (TRY mn)</t>
  </si>
  <si>
    <t>Turkcell</t>
  </si>
  <si>
    <t>Avea (Turk Telekom)</t>
  </si>
  <si>
    <t>Norway (NOK mn)</t>
  </si>
  <si>
    <t>Telenor Mobil</t>
  </si>
  <si>
    <t>Netcom (TeliaSonera)</t>
  </si>
  <si>
    <t>Tele2</t>
  </si>
  <si>
    <t>New Zealand (NZ mn)</t>
  </si>
  <si>
    <t>TCNZ</t>
  </si>
  <si>
    <t>Mexico (MXN mn)</t>
  </si>
  <si>
    <t>Telcel (AMX)</t>
  </si>
  <si>
    <t>Iusacell</t>
  </si>
  <si>
    <t>Movistar Mexico (TEF)</t>
  </si>
</sst>
</file>

<file path=xl/styles.xml><?xml version="1.0" encoding="utf-8"?>
<styleSheet xmlns="http://schemas.openxmlformats.org/spreadsheetml/2006/main">
  <numFmts count="23">
    <numFmt numFmtId="43" formatCode="_(* #,##0.00_);_(* \(#,##0.00\);_(* &quot;-&quot;??_);_(@_)"/>
    <numFmt numFmtId="164" formatCode="0.0"/>
    <numFmt numFmtId="165" formatCode="_(* #,##0.000_);_(* \(#,##0.000\);_(* &quot;-&quot;??_);_(@_)"/>
    <numFmt numFmtId="166" formatCode="_(* #,##0.0_);_(* \(#,##0.0\);_(* &quot;-&quot;??_);_(@_)"/>
    <numFmt numFmtId="167" formatCode="_(* #,##0_);_(* \(#,##0\);_(* &quot;-&quot;??_);_(@_)"/>
    <numFmt numFmtId="168" formatCode="0.00000"/>
    <numFmt numFmtId="169" formatCode="0.0000"/>
    <numFmt numFmtId="170" formatCode="0.000"/>
    <numFmt numFmtId="171" formatCode="0.000000"/>
    <numFmt numFmtId="172" formatCode="0.000000000"/>
    <numFmt numFmtId="173" formatCode="_(* #,##0.0_);_(* \(#,##0.0\);_(* &quot;-&quot;?_);_(@_)"/>
    <numFmt numFmtId="174" formatCode="#,##0.0"/>
    <numFmt numFmtId="175" formatCode="0.0%"/>
    <numFmt numFmtId="176" formatCode="###\ ###\ ###"/>
    <numFmt numFmtId="177" formatCode="&quot; &quot;* #,##0.000&quot; &quot;;&quot; &quot;* \(#,##0.000\);&quot; &quot;* &quot;-&quot;??&quot; &quot;"/>
    <numFmt numFmtId="178" formatCode="&quot; &quot;* #,##0&quot; &quot;;&quot; &quot;* \(#,##0\);&quot; &quot;* &quot;-&quot;??&quot; &quot;"/>
    <numFmt numFmtId="179" formatCode="&quot; &quot;* #,##0.0&quot; &quot;;&quot; &quot;* \(#,##0.0\);&quot; &quot;* &quot;-&quot;??&quot; &quot;"/>
    <numFmt numFmtId="180" formatCode="&quot; &quot;* #,##0.00&quot; &quot;;&quot; &quot;* \(#,##0.00\);&quot; &quot;* &quot;-&quot;??&quot; &quot;"/>
    <numFmt numFmtId="181" formatCode="#\ ##0"/>
    <numFmt numFmtId="182" formatCode="0.0_)"/>
    <numFmt numFmtId="183" formatCode="_(* #,##0.0_);_(* \(#,##0.0\)_)\ ;_(* 0_)"/>
    <numFmt numFmtId="184" formatCode="#,##0.0\x"/>
    <numFmt numFmtId="185" formatCode="0_)"/>
  </numFmts>
  <fonts count="17">
    <font>
      <sz val="10"/>
      <name val="Verdana"/>
    </font>
    <font>
      <b/>
      <sz val="10"/>
      <color indexed="8"/>
      <name val="Arial"/>
    </font>
    <font>
      <sz val="8"/>
      <name val="Verdana"/>
    </font>
    <font>
      <b/>
      <sz val="11"/>
      <color indexed="8"/>
      <name val="Arial"/>
    </font>
    <font>
      <b/>
      <sz val="10"/>
      <color indexed="8"/>
      <name val="Verdana"/>
    </font>
    <font>
      <sz val="10"/>
      <color indexed="8"/>
      <name val="Verdana"/>
    </font>
    <font>
      <sz val="10"/>
      <color indexed="8"/>
      <name val="Arial"/>
      <family val="2"/>
    </font>
    <font>
      <sz val="11"/>
      <color indexed="8"/>
      <name val="Arial"/>
    </font>
    <font>
      <b/>
      <sz val="10"/>
      <color indexed="12"/>
      <name val="Arial"/>
    </font>
    <font>
      <sz val="10"/>
      <color indexed="12"/>
      <name val="Arial"/>
    </font>
    <font>
      <sz val="11"/>
      <color indexed="12"/>
      <name val="Arial"/>
    </font>
    <font>
      <sz val="10"/>
      <color indexed="12"/>
      <name val="Verdana"/>
    </font>
    <font>
      <sz val="10"/>
      <color indexed="8"/>
      <name val="Arial Narrow"/>
    </font>
    <font>
      <b/>
      <sz val="10"/>
      <color indexed="8"/>
      <name val="Arial Narrow"/>
    </font>
    <font>
      <b/>
      <sz val="11"/>
      <color indexed="12"/>
      <name val="Arial"/>
    </font>
    <font>
      <b/>
      <sz val="10"/>
      <color indexed="12"/>
      <name val="Verdana"/>
    </font>
    <font>
      <sz val="11"/>
      <color indexed="8"/>
      <name val="Helvetica"/>
    </font>
  </fonts>
  <fills count="5">
    <fill>
      <patternFill patternType="none"/>
    </fill>
    <fill>
      <patternFill patternType="gray125"/>
    </fill>
    <fill>
      <patternFill patternType="solid">
        <fgColor indexed="10"/>
      </patternFill>
    </fill>
    <fill>
      <patternFill patternType="solid">
        <fgColor indexed="11"/>
      </patternFill>
    </fill>
    <fill>
      <patternFill patternType="solid">
        <fgColor indexed="13"/>
      </patternFill>
    </fill>
  </fills>
  <borders count="3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8"/>
      </right>
      <top/>
      <bottom style="thin">
        <color indexed="9"/>
      </bottom>
      <diagonal/>
    </border>
    <border>
      <left style="thin">
        <color indexed="8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8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08">
    <xf numFmtId="0" fontId="0" fillId="0" borderId="0" xfId="0"/>
    <xf numFmtId="1" fontId="1" fillId="0" borderId="1" xfId="0" applyNumberFormat="1" applyFont="1" applyBorder="1" applyAlignment="1"/>
    <xf numFmtId="0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/>
    <xf numFmtId="0" fontId="5" fillId="0" borderId="0" xfId="0" applyNumberFormat="1" applyFont="1" applyAlignment="1"/>
    <xf numFmtId="0" fontId="1" fillId="2" borderId="0" xfId="0" applyNumberFormat="1" applyFont="1" applyFill="1" applyBorder="1" applyAlignment="1"/>
    <xf numFmtId="1" fontId="6" fillId="2" borderId="0" xfId="0" applyNumberFormat="1" applyFont="1" applyFill="1" applyBorder="1" applyAlignment="1"/>
    <xf numFmtId="1" fontId="7" fillId="2" borderId="0" xfId="0" applyNumberFormat="1" applyFont="1" applyFill="1" applyBorder="1" applyAlignment="1"/>
    <xf numFmtId="1" fontId="5" fillId="2" borderId="0" xfId="0" applyNumberFormat="1" applyFont="1" applyFill="1" applyBorder="1" applyAlignment="1"/>
    <xf numFmtId="0" fontId="6" fillId="0" borderId="2" xfId="0" applyNumberFormat="1" applyFont="1" applyBorder="1" applyAlignment="1">
      <alignment horizontal="left"/>
    </xf>
    <xf numFmtId="164" fontId="6" fillId="0" borderId="2" xfId="0" applyNumberFormat="1" applyFont="1" applyBorder="1" applyAlignment="1"/>
    <xf numFmtId="177" fontId="6" fillId="0" borderId="2" xfId="0" applyNumberFormat="1" applyFont="1" applyBorder="1" applyAlignment="1">
      <alignment horizontal="right"/>
    </xf>
    <xf numFmtId="178" fontId="6" fillId="0" borderId="2" xfId="0" applyNumberFormat="1" applyFont="1" applyBorder="1" applyAlignment="1">
      <alignment horizontal="right"/>
    </xf>
    <xf numFmtId="1" fontId="7" fillId="0" borderId="2" xfId="0" applyNumberFormat="1" applyFont="1" applyBorder="1" applyAlignment="1"/>
    <xf numFmtId="0" fontId="5" fillId="0" borderId="2" xfId="0" applyFont="1" applyBorder="1" applyAlignment="1"/>
    <xf numFmtId="0" fontId="6" fillId="0" borderId="3" xfId="0" applyNumberFormat="1" applyFont="1" applyBorder="1" applyAlignment="1">
      <alignment horizontal="left"/>
    </xf>
    <xf numFmtId="164" fontId="6" fillId="0" borderId="3" xfId="0" applyNumberFormat="1" applyFont="1" applyBorder="1" applyAlignment="1"/>
    <xf numFmtId="177" fontId="6" fillId="0" borderId="3" xfId="0" applyNumberFormat="1" applyFont="1" applyBorder="1" applyAlignment="1">
      <alignment horizontal="right"/>
    </xf>
    <xf numFmtId="178" fontId="6" fillId="0" borderId="3" xfId="0" applyNumberFormat="1" applyFont="1" applyBorder="1" applyAlignment="1">
      <alignment horizontal="right"/>
    </xf>
    <xf numFmtId="1" fontId="7" fillId="0" borderId="3" xfId="0" applyNumberFormat="1" applyFont="1" applyBorder="1" applyAlignment="1"/>
    <xf numFmtId="0" fontId="5" fillId="0" borderId="3" xfId="0" applyFont="1" applyBorder="1" applyAlignment="1"/>
    <xf numFmtId="172" fontId="7" fillId="0" borderId="3" xfId="0" applyNumberFormat="1" applyFont="1" applyBorder="1" applyAlignment="1"/>
    <xf numFmtId="0" fontId="7" fillId="0" borderId="3" xfId="0" applyNumberFormat="1" applyFont="1" applyBorder="1" applyAlignment="1"/>
    <xf numFmtId="0" fontId="6" fillId="0" borderId="3" xfId="0" applyNumberFormat="1" applyFont="1" applyBorder="1" applyAlignment="1">
      <alignment horizontal="right"/>
    </xf>
    <xf numFmtId="0" fontId="6" fillId="0" borderId="1" xfId="0" applyNumberFormat="1" applyFont="1" applyBorder="1" applyAlignment="1">
      <alignment horizontal="left"/>
    </xf>
    <xf numFmtId="164" fontId="6" fillId="0" borderId="1" xfId="0" applyNumberFormat="1" applyFont="1" applyBorder="1" applyAlignment="1"/>
    <xf numFmtId="177" fontId="6" fillId="0" borderId="1" xfId="0" applyNumberFormat="1" applyFont="1" applyBorder="1" applyAlignment="1">
      <alignment horizontal="right"/>
    </xf>
    <xf numFmtId="178" fontId="6" fillId="0" borderId="1" xfId="0" applyNumberFormat="1" applyFont="1" applyBorder="1" applyAlignment="1">
      <alignment horizontal="right"/>
    </xf>
    <xf numFmtId="1" fontId="7" fillId="0" borderId="1" xfId="0" applyNumberFormat="1" applyFont="1" applyBorder="1" applyAlignment="1"/>
    <xf numFmtId="0" fontId="5" fillId="0" borderId="1" xfId="0" applyFont="1" applyBorder="1" applyAlignment="1"/>
    <xf numFmtId="0" fontId="1" fillId="3" borderId="0" xfId="0" applyNumberFormat="1" applyFont="1" applyFill="1" applyBorder="1" applyAlignment="1"/>
    <xf numFmtId="1" fontId="6" fillId="3" borderId="0" xfId="0" applyNumberFormat="1" applyFont="1" applyFill="1" applyBorder="1" applyAlignment="1"/>
    <xf numFmtId="177" fontId="6" fillId="3" borderId="0" xfId="0" applyNumberFormat="1" applyFont="1" applyFill="1" applyBorder="1" applyAlignment="1">
      <alignment horizontal="right"/>
    </xf>
    <xf numFmtId="178" fontId="6" fillId="3" borderId="0" xfId="0" applyNumberFormat="1" applyFont="1" applyFill="1" applyBorder="1" applyAlignment="1"/>
    <xf numFmtId="164" fontId="6" fillId="3" borderId="0" xfId="0" applyNumberFormat="1" applyFont="1" applyFill="1" applyBorder="1" applyAlignment="1"/>
    <xf numFmtId="1" fontId="7" fillId="3" borderId="0" xfId="0" applyNumberFormat="1" applyFont="1" applyFill="1" applyBorder="1" applyAlignment="1"/>
    <xf numFmtId="1" fontId="5" fillId="3" borderId="0" xfId="0" applyNumberFormat="1" applyFont="1" applyFill="1" applyBorder="1" applyAlignment="1"/>
    <xf numFmtId="179" fontId="6" fillId="0" borderId="4" xfId="0" applyNumberFormat="1" applyFont="1" applyBorder="1" applyAlignment="1">
      <alignment horizontal="right"/>
    </xf>
    <xf numFmtId="179" fontId="6" fillId="0" borderId="5" xfId="0" applyNumberFormat="1" applyFont="1" applyBorder="1" applyAlignment="1">
      <alignment horizontal="right"/>
    </xf>
    <xf numFmtId="179" fontId="6" fillId="0" borderId="6" xfId="0" applyNumberFormat="1" applyFont="1" applyBorder="1" applyAlignment="1">
      <alignment horizontal="right"/>
    </xf>
    <xf numFmtId="1" fontId="1" fillId="0" borderId="5" xfId="0" applyNumberFormat="1" applyFont="1" applyBorder="1" applyAlignment="1"/>
    <xf numFmtId="1" fontId="6" fillId="0" borderId="5" xfId="0" applyNumberFormat="1" applyFont="1" applyBorder="1" applyAlignment="1"/>
    <xf numFmtId="164" fontId="6" fillId="0" borderId="5" xfId="0" applyNumberFormat="1" applyFont="1" applyBorder="1" applyAlignment="1"/>
    <xf numFmtId="1" fontId="7" fillId="0" borderId="5" xfId="0" applyNumberFormat="1" applyFont="1" applyBorder="1" applyAlignment="1"/>
    <xf numFmtId="0" fontId="5" fillId="0" borderId="5" xfId="0" applyFont="1" applyBorder="1" applyAlignment="1"/>
    <xf numFmtId="164" fontId="6" fillId="2" borderId="0" xfId="0" applyNumberFormat="1" applyFont="1" applyFill="1" applyBorder="1" applyAlignment="1"/>
    <xf numFmtId="0" fontId="6" fillId="0" borderId="2" xfId="0" applyNumberFormat="1" applyFont="1" applyBorder="1" applyAlignment="1">
      <alignment horizontal="right"/>
    </xf>
    <xf numFmtId="0" fontId="6" fillId="0" borderId="7" xfId="0" applyNumberFormat="1" applyFont="1" applyBorder="1" applyAlignment="1">
      <alignment horizontal="right"/>
    </xf>
    <xf numFmtId="0" fontId="6" fillId="0" borderId="8" xfId="0" applyNumberFormat="1" applyFont="1" applyBorder="1" applyAlignment="1">
      <alignment horizontal="right"/>
    </xf>
    <xf numFmtId="164" fontId="6" fillId="0" borderId="2" xfId="0" applyNumberFormat="1" applyFont="1" applyBorder="1" applyAlignment="1">
      <alignment horizontal="right"/>
    </xf>
    <xf numFmtId="164" fontId="7" fillId="0" borderId="2" xfId="0" applyNumberFormat="1" applyFont="1" applyBorder="1" applyAlignment="1"/>
    <xf numFmtId="164" fontId="6" fillId="0" borderId="9" xfId="0" applyNumberFormat="1" applyFont="1" applyBorder="1" applyAlignment="1">
      <alignment horizontal="right"/>
    </xf>
    <xf numFmtId="164" fontId="6" fillId="0" borderId="10" xfId="0" applyNumberFormat="1" applyFont="1" applyBorder="1" applyAlignment="1">
      <alignment horizontal="right"/>
    </xf>
    <xf numFmtId="164" fontId="6" fillId="0" borderId="3" xfId="0" applyNumberFormat="1" applyFont="1" applyBorder="1" applyAlignment="1">
      <alignment horizontal="right"/>
    </xf>
    <xf numFmtId="164" fontId="7" fillId="0" borderId="3" xfId="0" applyNumberFormat="1" applyFont="1" applyBorder="1" applyAlignment="1"/>
    <xf numFmtId="0" fontId="8" fillId="0" borderId="1" xfId="0" applyNumberFormat="1" applyFont="1" applyBorder="1" applyAlignment="1"/>
    <xf numFmtId="1" fontId="9" fillId="0" borderId="1" xfId="0" applyNumberFormat="1" applyFont="1" applyBorder="1" applyAlignment="1"/>
    <xf numFmtId="179" fontId="9" fillId="0" borderId="1" xfId="0" applyNumberFormat="1" applyFont="1" applyBorder="1" applyAlignment="1">
      <alignment horizontal="right"/>
    </xf>
    <xf numFmtId="179" fontId="9" fillId="0" borderId="1" xfId="0" applyNumberFormat="1" applyFont="1" applyBorder="1" applyAlignment="1"/>
    <xf numFmtId="164" fontId="9" fillId="0" borderId="1" xfId="0" applyNumberFormat="1" applyFont="1" applyBorder="1" applyAlignment="1"/>
    <xf numFmtId="1" fontId="10" fillId="0" borderId="1" xfId="0" applyNumberFormat="1" applyFont="1" applyBorder="1" applyAlignment="1"/>
    <xf numFmtId="1" fontId="11" fillId="0" borderId="1" xfId="0" applyNumberFormat="1" applyFont="1" applyBorder="1" applyAlignment="1"/>
    <xf numFmtId="177" fontId="1" fillId="3" borderId="0" xfId="0" applyNumberFormat="1" applyFont="1" applyFill="1" applyBorder="1" applyAlignment="1">
      <alignment horizontal="right"/>
    </xf>
    <xf numFmtId="180" fontId="6" fillId="3" borderId="0" xfId="0" applyNumberFormat="1" applyFont="1" applyFill="1" applyBorder="1" applyAlignment="1">
      <alignment horizontal="right"/>
    </xf>
    <xf numFmtId="0" fontId="6" fillId="4" borderId="11" xfId="0" applyNumberFormat="1" applyFont="1" applyFill="1" applyBorder="1" applyAlignment="1"/>
    <xf numFmtId="1" fontId="6" fillId="4" borderId="12" xfId="0" applyNumberFormat="1" applyFont="1" applyFill="1" applyBorder="1" applyAlignment="1"/>
    <xf numFmtId="180" fontId="6" fillId="4" borderId="12" xfId="0" applyNumberFormat="1" applyFont="1" applyFill="1" applyBorder="1" applyAlignment="1">
      <alignment horizontal="right"/>
    </xf>
    <xf numFmtId="180" fontId="12" fillId="0" borderId="8" xfId="0" applyNumberFormat="1" applyFont="1" applyBorder="1" applyAlignment="1">
      <alignment horizontal="right"/>
    </xf>
    <xf numFmtId="180" fontId="12" fillId="0" borderId="2" xfId="0" applyNumberFormat="1" applyFont="1" applyBorder="1" applyAlignment="1">
      <alignment horizontal="right"/>
    </xf>
    <xf numFmtId="0" fontId="6" fillId="0" borderId="2" xfId="0" applyNumberFormat="1" applyFont="1" applyBorder="1" applyAlignment="1"/>
    <xf numFmtId="0" fontId="5" fillId="0" borderId="7" xfId="0" applyNumberFormat="1" applyFont="1" applyBorder="1" applyAlignment="1"/>
    <xf numFmtId="1" fontId="7" fillId="4" borderId="12" xfId="0" applyNumberFormat="1" applyFont="1" applyFill="1" applyBorder="1" applyAlignment="1"/>
    <xf numFmtId="1" fontId="5" fillId="4" borderId="13" xfId="0" applyNumberFormat="1" applyFont="1" applyFill="1" applyBorder="1" applyAlignment="1"/>
    <xf numFmtId="0" fontId="6" fillId="4" borderId="14" xfId="0" applyNumberFormat="1" applyFont="1" applyFill="1" applyBorder="1" applyAlignment="1"/>
    <xf numFmtId="1" fontId="6" fillId="4" borderId="15" xfId="0" applyNumberFormat="1" applyFont="1" applyFill="1" applyBorder="1" applyAlignment="1"/>
    <xf numFmtId="180" fontId="6" fillId="4" borderId="15" xfId="0" applyNumberFormat="1" applyFont="1" applyFill="1" applyBorder="1" applyAlignment="1">
      <alignment horizontal="right"/>
    </xf>
    <xf numFmtId="180" fontId="12" fillId="0" borderId="10" xfId="0" applyNumberFormat="1" applyFont="1" applyBorder="1" applyAlignment="1">
      <alignment horizontal="right"/>
    </xf>
    <xf numFmtId="180" fontId="12" fillId="0" borderId="3" xfId="0" applyNumberFormat="1" applyFont="1" applyBorder="1" applyAlignment="1">
      <alignment horizontal="right"/>
    </xf>
    <xf numFmtId="0" fontId="6" fillId="0" borderId="3" xfId="0" applyNumberFormat="1" applyFont="1" applyBorder="1" applyAlignment="1"/>
    <xf numFmtId="0" fontId="5" fillId="0" borderId="9" xfId="0" applyNumberFormat="1" applyFont="1" applyBorder="1" applyAlignment="1"/>
    <xf numFmtId="1" fontId="7" fillId="4" borderId="15" xfId="0" applyNumberFormat="1" applyFont="1" applyFill="1" applyBorder="1" applyAlignment="1"/>
    <xf numFmtId="1" fontId="5" fillId="4" borderId="16" xfId="0" applyNumberFormat="1" applyFont="1" applyFill="1" applyBorder="1" applyAlignment="1"/>
    <xf numFmtId="0" fontId="12" fillId="0" borderId="3" xfId="0" applyNumberFormat="1" applyFont="1" applyBorder="1" applyAlignment="1">
      <alignment horizontal="right"/>
    </xf>
    <xf numFmtId="1" fontId="6" fillId="4" borderId="17" xfId="0" applyNumberFormat="1" applyFont="1" applyFill="1" applyBorder="1" applyAlignment="1"/>
    <xf numFmtId="180" fontId="6" fillId="4" borderId="17" xfId="0" applyNumberFormat="1" applyFont="1" applyFill="1" applyBorder="1" applyAlignment="1">
      <alignment horizontal="right"/>
    </xf>
    <xf numFmtId="1" fontId="7" fillId="4" borderId="17" xfId="0" applyNumberFormat="1" applyFont="1" applyFill="1" applyBorder="1" applyAlignment="1"/>
    <xf numFmtId="1" fontId="5" fillId="4" borderId="18" xfId="0" applyNumberFormat="1" applyFont="1" applyFill="1" applyBorder="1" applyAlignment="1"/>
    <xf numFmtId="0" fontId="1" fillId="3" borderId="14" xfId="0" applyNumberFormat="1" applyFont="1" applyFill="1" applyBorder="1" applyAlignment="1"/>
    <xf numFmtId="1" fontId="6" fillId="3" borderId="19" xfId="0" applyNumberFormat="1" applyFont="1" applyFill="1" applyBorder="1" applyAlignment="1"/>
    <xf numFmtId="180" fontId="13" fillId="0" borderId="20" xfId="0" applyNumberFormat="1" applyFont="1" applyBorder="1" applyAlignment="1">
      <alignment horizontal="right"/>
    </xf>
    <xf numFmtId="180" fontId="13" fillId="0" borderId="1" xfId="0" applyNumberFormat="1" applyFont="1" applyBorder="1" applyAlignment="1">
      <alignment horizontal="right"/>
    </xf>
    <xf numFmtId="0" fontId="6" fillId="0" borderId="1" xfId="0" applyNumberFormat="1" applyFont="1" applyBorder="1" applyAlignment="1"/>
    <xf numFmtId="0" fontId="5" fillId="0" borderId="21" xfId="0" applyNumberFormat="1" applyFont="1" applyBorder="1" applyAlignment="1"/>
    <xf numFmtId="1" fontId="1" fillId="3" borderId="22" xfId="0" applyNumberFormat="1" applyFont="1" applyFill="1" applyBorder="1" applyAlignment="1"/>
    <xf numFmtId="1" fontId="14" fillId="2" borderId="4" xfId="0" applyNumberFormat="1" applyFont="1" applyFill="1" applyBorder="1" applyAlignment="1">
      <alignment horizontal="center"/>
    </xf>
    <xf numFmtId="1" fontId="15" fillId="2" borderId="6" xfId="0" applyNumberFormat="1" applyFont="1" applyFill="1" applyBorder="1" applyAlignment="1">
      <alignment horizontal="center"/>
    </xf>
    <xf numFmtId="0" fontId="5" fillId="0" borderId="2" xfId="0" applyNumberFormat="1" applyFont="1" applyBorder="1" applyAlignment="1"/>
    <xf numFmtId="0" fontId="5" fillId="0" borderId="3" xfId="0" applyNumberFormat="1" applyFont="1" applyBorder="1" applyAlignment="1"/>
    <xf numFmtId="0" fontId="6" fillId="0" borderId="23" xfId="0" applyNumberFormat="1" applyFont="1" applyBorder="1" applyAlignment="1">
      <alignment horizontal="left"/>
    </xf>
    <xf numFmtId="0" fontId="5" fillId="0" borderId="1" xfId="0" applyNumberFormat="1" applyFont="1" applyBorder="1" applyAlignment="1"/>
    <xf numFmtId="1" fontId="9" fillId="3" borderId="19" xfId="0" applyNumberFormat="1" applyFont="1" applyFill="1" applyBorder="1" applyAlignment="1"/>
    <xf numFmtId="180" fontId="13" fillId="0" borderId="21" xfId="0" applyNumberFormat="1" applyFont="1" applyBorder="1" applyAlignment="1">
      <alignment horizontal="right"/>
    </xf>
    <xf numFmtId="1" fontId="10" fillId="3" borderId="0" xfId="0" applyNumberFormat="1" applyFont="1" applyFill="1" applyBorder="1" applyAlignment="1"/>
    <xf numFmtId="1" fontId="11" fillId="3" borderId="0" xfId="0" applyNumberFormat="1" applyFont="1" applyFill="1" applyBorder="1" applyAlignment="1"/>
    <xf numFmtId="1" fontId="9" fillId="3" borderId="0" xfId="0" applyNumberFormat="1" applyFont="1" applyFill="1" applyBorder="1" applyAlignment="1"/>
    <xf numFmtId="1" fontId="9" fillId="3" borderId="0" xfId="0" applyNumberFormat="1" applyFont="1" applyFill="1" applyBorder="1" applyAlignment="1">
      <alignment horizontal="right" vertical="center"/>
    </xf>
    <xf numFmtId="164" fontId="9" fillId="3" borderId="0" xfId="0" applyNumberFormat="1" applyFont="1" applyFill="1" applyBorder="1" applyAlignment="1"/>
    <xf numFmtId="179" fontId="9" fillId="3" borderId="0" xfId="0" applyNumberFormat="1" applyFont="1" applyFill="1" applyBorder="1" applyAlignment="1">
      <alignment horizontal="right"/>
    </xf>
    <xf numFmtId="164" fontId="10" fillId="3" borderId="0" xfId="0" applyNumberFormat="1" applyFont="1" applyFill="1" applyBorder="1" applyAlignment="1"/>
    <xf numFmtId="164" fontId="6" fillId="2" borderId="0" xfId="0" applyNumberFormat="1" applyFont="1" applyFill="1" applyBorder="1" applyAlignment="1">
      <alignment horizontal="right"/>
    </xf>
    <xf numFmtId="0" fontId="12" fillId="0" borderId="2" xfId="0" applyNumberFormat="1" applyFont="1" applyBorder="1" applyAlignment="1">
      <alignment horizontal="right"/>
    </xf>
    <xf numFmtId="177" fontId="7" fillId="0" borderId="2" xfId="0" applyNumberFormat="1" applyFont="1" applyBorder="1" applyAlignment="1">
      <alignment horizontal="right"/>
    </xf>
    <xf numFmtId="177" fontId="7" fillId="0" borderId="3" xfId="0" applyNumberFormat="1" applyFont="1" applyBorder="1" applyAlignment="1">
      <alignment horizontal="right"/>
    </xf>
    <xf numFmtId="164" fontId="7" fillId="0" borderId="1" xfId="0" applyNumberFormat="1" applyFont="1" applyBorder="1" applyAlignment="1"/>
    <xf numFmtId="177" fontId="7" fillId="0" borderId="1" xfId="0" applyNumberFormat="1" applyFont="1" applyBorder="1" applyAlignment="1">
      <alignment horizontal="right"/>
    </xf>
    <xf numFmtId="180" fontId="13" fillId="0" borderId="24" xfId="0" applyNumberFormat="1" applyFont="1" applyBorder="1" applyAlignment="1">
      <alignment horizontal="right"/>
    </xf>
    <xf numFmtId="164" fontId="7" fillId="3" borderId="0" xfId="0" applyNumberFormat="1" applyFont="1" applyFill="1" applyBorder="1" applyAlignment="1"/>
    <xf numFmtId="177" fontId="7" fillId="3" borderId="0" xfId="0" applyNumberFormat="1" applyFont="1" applyFill="1" applyBorder="1" applyAlignment="1">
      <alignment horizontal="right"/>
    </xf>
    <xf numFmtId="179" fontId="6" fillId="3" borderId="0" xfId="0" applyNumberFormat="1" applyFont="1" applyFill="1" applyBorder="1" applyAlignment="1">
      <alignment horizontal="right"/>
    </xf>
    <xf numFmtId="178" fontId="6" fillId="3" borderId="0" xfId="0" applyNumberFormat="1" applyFont="1" applyFill="1" applyBorder="1" applyAlignment="1">
      <alignment horizontal="right"/>
    </xf>
    <xf numFmtId="1" fontId="6" fillId="2" borderId="25" xfId="0" applyNumberFormat="1" applyFont="1" applyFill="1" applyBorder="1" applyAlignment="1"/>
    <xf numFmtId="178" fontId="12" fillId="0" borderId="2" xfId="0" applyNumberFormat="1" applyFont="1" applyBorder="1" applyAlignment="1">
      <alignment horizontal="right"/>
    </xf>
    <xf numFmtId="178" fontId="12" fillId="0" borderId="26" xfId="0" applyNumberFormat="1" applyFont="1" applyBorder="1" applyAlignment="1">
      <alignment horizontal="right"/>
    </xf>
    <xf numFmtId="178" fontId="12" fillId="0" borderId="3" xfId="0" applyNumberFormat="1" applyFont="1" applyBorder="1" applyAlignment="1">
      <alignment horizontal="right"/>
    </xf>
    <xf numFmtId="0" fontId="6" fillId="0" borderId="23" xfId="0" applyNumberFormat="1" applyFont="1" applyBorder="1" applyAlignment="1"/>
    <xf numFmtId="0" fontId="6" fillId="0" borderId="27" xfId="0" applyNumberFormat="1" applyFont="1" applyBorder="1" applyAlignment="1"/>
    <xf numFmtId="0" fontId="13" fillId="0" borderId="24" xfId="0" applyNumberFormat="1" applyFont="1" applyBorder="1" applyAlignment="1">
      <alignment horizontal="right"/>
    </xf>
    <xf numFmtId="178" fontId="13" fillId="0" borderId="1" xfId="0" applyNumberFormat="1" applyFont="1" applyBorder="1" applyAlignment="1">
      <alignment horizontal="right"/>
    </xf>
    <xf numFmtId="178" fontId="13" fillId="0" borderId="21" xfId="0" applyNumberFormat="1" applyFont="1" applyBorder="1" applyAlignment="1">
      <alignment horizontal="right"/>
    </xf>
    <xf numFmtId="180" fontId="7" fillId="3" borderId="0" xfId="0" applyNumberFormat="1" applyFont="1" applyFill="1" applyBorder="1" applyAlignment="1"/>
    <xf numFmtId="2" fontId="6" fillId="3" borderId="0" xfId="0" applyNumberFormat="1" applyFont="1" applyFill="1" applyBorder="1" applyAlignment="1"/>
    <xf numFmtId="180" fontId="13" fillId="0" borderId="3" xfId="0" applyNumberFormat="1" applyFont="1" applyBorder="1" applyAlignment="1">
      <alignment horizontal="right"/>
    </xf>
    <xf numFmtId="180" fontId="13" fillId="0" borderId="27" xfId="0" applyNumberFormat="1" applyFont="1" applyBorder="1" applyAlignment="1">
      <alignment horizontal="right"/>
    </xf>
    <xf numFmtId="177" fontId="9" fillId="3" borderId="0" xfId="0" applyNumberFormat="1" applyFont="1" applyFill="1" applyBorder="1" applyAlignment="1">
      <alignment horizontal="right"/>
    </xf>
    <xf numFmtId="178" fontId="12" fillId="0" borderId="20" xfId="0" applyNumberFormat="1" applyFont="1" applyBorder="1" applyAlignment="1">
      <alignment horizontal="right"/>
    </xf>
    <xf numFmtId="178" fontId="12" fillId="0" borderId="1" xfId="0" applyNumberFormat="1" applyFont="1" applyBorder="1" applyAlignment="1">
      <alignment horizontal="right"/>
    </xf>
    <xf numFmtId="178" fontId="12" fillId="0" borderId="21" xfId="0" applyNumberFormat="1" applyFont="1" applyBorder="1" applyAlignment="1">
      <alignment horizontal="right"/>
    </xf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6" fillId="0" borderId="1" xfId="0" applyNumberFormat="1" applyFont="1" applyBorder="1" applyAlignment="1"/>
    <xf numFmtId="177" fontId="8" fillId="3" borderId="0" xfId="0" applyNumberFormat="1" applyFont="1" applyFill="1" applyBorder="1" applyAlignment="1">
      <alignment horizontal="right"/>
    </xf>
    <xf numFmtId="1" fontId="8" fillId="3" borderId="0" xfId="0" applyNumberFormat="1" applyFont="1" applyFill="1" applyBorder="1" applyAlignment="1"/>
    <xf numFmtId="164" fontId="8" fillId="3" borderId="0" xfId="0" applyNumberFormat="1" applyFont="1" applyFill="1" applyBorder="1" applyAlignment="1"/>
    <xf numFmtId="179" fontId="7" fillId="0" borderId="2" xfId="0" applyNumberFormat="1" applyFont="1" applyBorder="1" applyAlignment="1"/>
    <xf numFmtId="169" fontId="6" fillId="0" borderId="3" xfId="0" applyNumberFormat="1" applyFont="1" applyBorder="1" applyAlignment="1"/>
    <xf numFmtId="179" fontId="7" fillId="0" borderId="3" xfId="0" applyNumberFormat="1" applyFont="1" applyBorder="1" applyAlignment="1"/>
    <xf numFmtId="169" fontId="6" fillId="0" borderId="1" xfId="0" applyNumberFormat="1" applyFont="1" applyBorder="1" applyAlignment="1"/>
    <xf numFmtId="179" fontId="7" fillId="0" borderId="1" xfId="0" applyNumberFormat="1" applyFont="1" applyBorder="1" applyAlignment="1"/>
    <xf numFmtId="177" fontId="1" fillId="3" borderId="19" xfId="0" applyNumberFormat="1" applyFont="1" applyFill="1" applyBorder="1" applyAlignment="1">
      <alignment horizontal="right"/>
    </xf>
    <xf numFmtId="1" fontId="1" fillId="3" borderId="0" xfId="0" applyNumberFormat="1" applyFont="1" applyFill="1" applyBorder="1" applyAlignment="1"/>
    <xf numFmtId="164" fontId="3" fillId="3" borderId="0" xfId="0" applyNumberFormat="1" applyFont="1" applyFill="1" applyBorder="1" applyAlignment="1"/>
    <xf numFmtId="177" fontId="3" fillId="3" borderId="0" xfId="0" applyNumberFormat="1" applyFont="1" applyFill="1" applyBorder="1" applyAlignment="1">
      <alignment horizontal="right"/>
    </xf>
    <xf numFmtId="164" fontId="6" fillId="3" borderId="0" xfId="0" applyNumberFormat="1" applyFont="1" applyFill="1" applyBorder="1" applyAlignment="1">
      <alignment horizontal="right"/>
    </xf>
    <xf numFmtId="180" fontId="12" fillId="0" borderId="7" xfId="0" applyNumberFormat="1" applyFont="1" applyBorder="1" applyAlignment="1">
      <alignment horizontal="right"/>
    </xf>
    <xf numFmtId="180" fontId="12" fillId="0" borderId="9" xfId="0" applyNumberFormat="1" applyFont="1" applyBorder="1" applyAlignment="1">
      <alignment horizontal="right"/>
    </xf>
    <xf numFmtId="180" fontId="13" fillId="0" borderId="28" xfId="0" applyNumberFormat="1" applyFont="1" applyBorder="1" applyAlignment="1">
      <alignment horizontal="right"/>
    </xf>
    <xf numFmtId="180" fontId="12" fillId="0" borderId="1" xfId="0" applyNumberFormat="1" applyFont="1" applyBorder="1" applyAlignment="1">
      <alignment horizontal="right"/>
    </xf>
    <xf numFmtId="180" fontId="12" fillId="0" borderId="21" xfId="0" applyNumberFormat="1" applyFont="1" applyBorder="1" applyAlignment="1">
      <alignment horizontal="right"/>
    </xf>
    <xf numFmtId="178" fontId="13" fillId="0" borderId="24" xfId="0" applyNumberFormat="1" applyFont="1" applyBorder="1" applyAlignment="1">
      <alignment horizontal="right"/>
    </xf>
    <xf numFmtId="1" fontId="1" fillId="0" borderId="23" xfId="0" applyNumberFormat="1" applyFont="1" applyBorder="1" applyAlignment="1"/>
    <xf numFmtId="170" fontId="9" fillId="3" borderId="0" xfId="0" applyNumberFormat="1" applyFont="1" applyFill="1" applyBorder="1" applyAlignment="1"/>
    <xf numFmtId="170" fontId="10" fillId="3" borderId="0" xfId="0" applyNumberFormat="1" applyFont="1" applyFill="1" applyBorder="1" applyAlignment="1"/>
    <xf numFmtId="170" fontId="9" fillId="3" borderId="0" xfId="0" applyNumberFormat="1" applyFont="1" applyFill="1" applyBorder="1" applyAlignment="1">
      <alignment horizontal="right"/>
    </xf>
    <xf numFmtId="179" fontId="9" fillId="3" borderId="0" xfId="0" applyNumberFormat="1" applyFont="1" applyFill="1" applyBorder="1" applyAlignment="1"/>
    <xf numFmtId="178" fontId="13" fillId="0" borderId="3" xfId="0" applyNumberFormat="1" applyFont="1" applyBorder="1" applyAlignment="1">
      <alignment horizontal="right"/>
    </xf>
    <xf numFmtId="180" fontId="7" fillId="0" borderId="3" xfId="0" applyNumberFormat="1" applyFont="1" applyBorder="1" applyAlignment="1"/>
    <xf numFmtId="1" fontId="6" fillId="0" borderId="1" xfId="0" applyNumberFormat="1" applyFont="1" applyBorder="1" applyAlignment="1">
      <alignment horizontal="right"/>
    </xf>
    <xf numFmtId="179" fontId="9" fillId="3" borderId="19" xfId="0" applyNumberFormat="1" applyFont="1" applyFill="1" applyBorder="1" applyAlignment="1">
      <alignment horizontal="right"/>
    </xf>
    <xf numFmtId="178" fontId="13" fillId="0" borderId="20" xfId="0" applyNumberFormat="1" applyFont="1" applyBorder="1" applyAlignment="1">
      <alignment horizontal="right"/>
    </xf>
    <xf numFmtId="179" fontId="10" fillId="3" borderId="0" xfId="0" applyNumberFormat="1" applyFont="1" applyFill="1" applyBorder="1" applyAlignment="1"/>
    <xf numFmtId="180" fontId="10" fillId="3" borderId="0" xfId="0" applyNumberFormat="1" applyFont="1" applyFill="1" applyBorder="1" applyAlignment="1"/>
    <xf numFmtId="177" fontId="6" fillId="2" borderId="0" xfId="0" applyNumberFormat="1" applyFont="1" applyFill="1" applyBorder="1" applyAlignment="1">
      <alignment horizontal="right"/>
    </xf>
    <xf numFmtId="164" fontId="1" fillId="2" borderId="0" xfId="0" applyNumberFormat="1" applyFont="1" applyFill="1" applyBorder="1" applyAlignment="1"/>
    <xf numFmtId="1" fontId="4" fillId="2" borderId="0" xfId="0" applyNumberFormat="1" applyFont="1" applyFill="1" applyBorder="1" applyAlignment="1"/>
    <xf numFmtId="0" fontId="6" fillId="0" borderId="24" xfId="0" applyNumberFormat="1" applyFont="1" applyBorder="1" applyAlignment="1"/>
    <xf numFmtId="180" fontId="12" fillId="4" borderId="2" xfId="0" applyNumberFormat="1" applyFont="1" applyFill="1" applyBorder="1" applyAlignment="1">
      <alignment horizontal="right"/>
    </xf>
    <xf numFmtId="180" fontId="12" fillId="4" borderId="3" xfId="0" applyNumberFormat="1" applyFont="1" applyFill="1" applyBorder="1" applyAlignment="1">
      <alignment horizontal="right"/>
    </xf>
    <xf numFmtId="180" fontId="13" fillId="4" borderId="1" xfId="0" applyNumberFormat="1" applyFont="1" applyFill="1" applyBorder="1" applyAlignment="1">
      <alignment horizontal="right"/>
    </xf>
    <xf numFmtId="180" fontId="13" fillId="4" borderId="21" xfId="0" applyNumberFormat="1" applyFont="1" applyFill="1" applyBorder="1" applyAlignment="1">
      <alignment horizontal="right"/>
    </xf>
    <xf numFmtId="178" fontId="13" fillId="0" borderId="10" xfId="0" applyNumberFormat="1" applyFont="1" applyBorder="1" applyAlignment="1">
      <alignment horizontal="right"/>
    </xf>
    <xf numFmtId="178" fontId="13" fillId="0" borderId="27" xfId="0" applyNumberFormat="1" applyFont="1" applyBorder="1" applyAlignment="1">
      <alignment horizontal="right"/>
    </xf>
    <xf numFmtId="1" fontId="1" fillId="0" borderId="29" xfId="0" applyNumberFormat="1" applyFont="1" applyBorder="1" applyAlignment="1"/>
    <xf numFmtId="0" fontId="13" fillId="0" borderId="10" xfId="0" applyNumberFormat="1" applyFont="1" applyBorder="1" applyAlignment="1">
      <alignment horizontal="right"/>
    </xf>
    <xf numFmtId="0" fontId="5" fillId="0" borderId="5" xfId="0" applyNumberFormat="1" applyFont="1" applyBorder="1" applyAlignment="1"/>
    <xf numFmtId="180" fontId="13" fillId="0" borderId="10" xfId="0" applyNumberFormat="1" applyFont="1" applyBorder="1" applyAlignment="1">
      <alignment horizontal="right"/>
    </xf>
    <xf numFmtId="180" fontId="12" fillId="0" borderId="27" xfId="0" applyNumberFormat="1" applyFont="1" applyBorder="1" applyAlignment="1">
      <alignment horizontal="right"/>
    </xf>
    <xf numFmtId="164" fontId="11" fillId="3" borderId="0" xfId="0" applyNumberFormat="1" applyFont="1" applyFill="1" applyBorder="1" applyAlignment="1"/>
    <xf numFmtId="180" fontId="6" fillId="0" borderId="1" xfId="0" applyNumberFormat="1" applyFont="1" applyBorder="1" applyAlignment="1"/>
    <xf numFmtId="178" fontId="6" fillId="2" borderId="0" xfId="0" applyNumberFormat="1" applyFont="1" applyFill="1" applyBorder="1" applyAlignment="1">
      <alignment horizontal="right"/>
    </xf>
    <xf numFmtId="2" fontId="6" fillId="0" borderId="2" xfId="0" applyNumberFormat="1" applyFont="1" applyBorder="1" applyAlignment="1"/>
    <xf numFmtId="2" fontId="6" fillId="0" borderId="3" xfId="0" applyNumberFormat="1" applyFont="1" applyBorder="1" applyAlignment="1"/>
    <xf numFmtId="2" fontId="6" fillId="0" borderId="1" xfId="0" applyNumberFormat="1" applyFont="1" applyBorder="1" applyAlignment="1"/>
    <xf numFmtId="1" fontId="1" fillId="0" borderId="26" xfId="0" applyNumberFormat="1" applyFont="1" applyBorder="1" applyAlignment="1"/>
    <xf numFmtId="0" fontId="1" fillId="0" borderId="30" xfId="0" applyNumberFormat="1" applyFont="1" applyBorder="1" applyAlignment="1"/>
    <xf numFmtId="180" fontId="6" fillId="0" borderId="2" xfId="0" applyNumberFormat="1" applyFont="1" applyBorder="1" applyAlignment="1"/>
    <xf numFmtId="180" fontId="7" fillId="0" borderId="2" xfId="0" applyNumberFormat="1" applyFont="1" applyBorder="1" applyAlignment="1"/>
    <xf numFmtId="0" fontId="1" fillId="0" borderId="31" xfId="0" applyNumberFormat="1" applyFont="1" applyBorder="1" applyAlignment="1"/>
    <xf numFmtId="1" fontId="6" fillId="0" borderId="10" xfId="0" applyNumberFormat="1" applyFont="1" applyBorder="1" applyAlignment="1"/>
    <xf numFmtId="180" fontId="6" fillId="0" borderId="3" xfId="0" applyNumberFormat="1" applyFont="1" applyBorder="1" applyAlignment="1"/>
    <xf numFmtId="0" fontId="1" fillId="0" borderId="32" xfId="0" applyNumberFormat="1" applyFont="1" applyBorder="1" applyAlignment="1"/>
    <xf numFmtId="0" fontId="1" fillId="0" borderId="32" xfId="0" applyFont="1" applyBorder="1" applyAlignment="1"/>
    <xf numFmtId="0" fontId="1" fillId="2" borderId="25" xfId="0" applyNumberFormat="1" applyFont="1" applyFill="1" applyBorder="1" applyAlignment="1"/>
    <xf numFmtId="1" fontId="6" fillId="0" borderId="8" xfId="0" applyNumberFormat="1" applyFont="1" applyBorder="1" applyAlignment="1"/>
    <xf numFmtId="0" fontId="1" fillId="3" borderId="14" xfId="0" applyFont="1" applyFill="1" applyBorder="1" applyAlignment="1"/>
    <xf numFmtId="0" fontId="0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Temp/October%2006%20CISP%20folder/CISP/Books/CommOutlook-2005/Tables/PT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@/LS2/Thomson_M$/DATA/STCP/AGENT/PTO9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997 old"/>
      <sheetName val="notes"/>
      <sheetName val="By country"/>
      <sheetName val="Conv. to US$ 97"/>
      <sheetName val="PTO&amp;TEM 2001 Loc Cur"/>
      <sheetName val="PTO&amp;TEM 99 by countries in US$"/>
      <sheetName val="PTO&amp;TEM 99 loc cur"/>
      <sheetName val="PTO&amp;TEM 99 sorted by revenu"/>
      <sheetName val="99 by countries in total $"/>
      <sheetName val="FAME Persistence"/>
      <sheetName val="Incumbents&amp;New99"/>
      <sheetName val="PTO&amp;TEM loc cur 97"/>
      <sheetName val="97 by country totals in $"/>
      <sheetName val="1997 sorted by country in US$"/>
      <sheetName val="1997 sorted by Rev in US$"/>
      <sheetName val="Mobile - sorted"/>
      <sheetName val="mobile 97 "/>
      <sheetName val="1995"/>
      <sheetName val="1995 $ by country"/>
      <sheetName val="PTO&amp;TEM loc cur 95"/>
      <sheetName val="Table 1.2 95"/>
      <sheetName val="Exchange rates"/>
      <sheetName val="Sheet1"/>
      <sheetName val="Conv. to US$ 9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&amp;D PTO-TEM"/>
      <sheetName val="R&amp;D Internet"/>
      <sheetName val="Mob trf FrF"/>
      <sheetName val="Mob trf US$"/>
      <sheetName val="Mob Compl"/>
      <sheetName val="Employ$"/>
      <sheetName val="ASR"/>
      <sheetName val="Inc calls (ASR)"/>
      <sheetName val="notes"/>
      <sheetName val="INDEX"/>
      <sheetName val="PTO&amp;TEM loc cu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IV262"/>
  <sheetViews>
    <sheetView showGridLines="0" tabSelected="1" topLeftCell="E41" workbookViewId="0">
      <selection activeCell="Q80" sqref="Q80"/>
    </sheetView>
  </sheetViews>
  <sheetFormatPr baseColWidth="10" defaultColWidth="9.28515625" defaultRowHeight="13" customHeight="1"/>
  <cols>
    <col min="1" max="1" width="20.5703125" style="7" customWidth="1"/>
    <col min="2" max="2" width="9.140625" style="7" customWidth="1"/>
    <col min="3" max="3" width="9.7109375" style="7" customWidth="1"/>
    <col min="4" max="16" width="9.140625" style="7" customWidth="1"/>
    <col min="17" max="17" width="28" style="7" customWidth="1"/>
    <col min="18" max="256" width="9.28515625" style="7"/>
    <col min="257" max="16384" width="9.28515625" style="207"/>
  </cols>
  <sheetData>
    <row r="1" spans="1:19" ht="13" customHeight="1">
      <c r="A1" s="1"/>
      <c r="B1" s="2">
        <v>2000</v>
      </c>
      <c r="C1" s="2">
        <v>2001</v>
      </c>
      <c r="D1" s="2">
        <v>2002</v>
      </c>
      <c r="E1" s="2">
        <v>2003</v>
      </c>
      <c r="F1" s="2">
        <v>2004</v>
      </c>
      <c r="G1" s="2">
        <v>2005</v>
      </c>
      <c r="H1" s="2">
        <v>2006</v>
      </c>
      <c r="I1" s="2">
        <v>2007</v>
      </c>
      <c r="J1" s="2">
        <v>2008</v>
      </c>
      <c r="K1" s="2">
        <v>2009</v>
      </c>
      <c r="L1" s="2">
        <v>2010</v>
      </c>
      <c r="M1" s="2">
        <v>2011</v>
      </c>
      <c r="N1" s="2">
        <v>2012</v>
      </c>
      <c r="O1" s="2">
        <v>2013</v>
      </c>
      <c r="P1" s="3"/>
      <c r="Q1" s="4"/>
      <c r="R1" s="5"/>
      <c r="S1" s="6"/>
    </row>
    <row r="2" spans="1:19" ht="13" customHeight="1">
      <c r="A2" s="8" t="s">
        <v>30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10"/>
      <c r="R2" s="10"/>
      <c r="S2" s="11"/>
    </row>
    <row r="3" spans="1:19" ht="13" hidden="1" customHeight="1">
      <c r="A3" s="12" t="s">
        <v>31</v>
      </c>
      <c r="B3" s="13"/>
      <c r="C3" s="14"/>
      <c r="D3" s="15">
        <v>4354</v>
      </c>
      <c r="E3" s="15">
        <v>4590</v>
      </c>
      <c r="F3" s="15">
        <v>5633</v>
      </c>
      <c r="G3" s="15">
        <v>6484</v>
      </c>
      <c r="H3" s="15">
        <v>6618</v>
      </c>
      <c r="I3" s="15">
        <v>6503</v>
      </c>
      <c r="J3" s="15">
        <v>6510</v>
      </c>
      <c r="K3" s="15">
        <v>7152</v>
      </c>
      <c r="L3" s="15">
        <v>8438</v>
      </c>
      <c r="M3" s="15">
        <v>8973</v>
      </c>
      <c r="N3" s="15">
        <v>8857</v>
      </c>
      <c r="O3" s="15">
        <v>8866.7137566848523</v>
      </c>
      <c r="P3" s="15">
        <v>8849.1420257836489</v>
      </c>
      <c r="Q3" s="16"/>
      <c r="R3" s="16"/>
      <c r="S3" s="17"/>
    </row>
    <row r="4" spans="1:19" ht="13" hidden="1" customHeight="1">
      <c r="A4" s="18" t="s">
        <v>32</v>
      </c>
      <c r="B4" s="19"/>
      <c r="C4" s="20"/>
      <c r="D4" s="21">
        <v>8821</v>
      </c>
      <c r="E4" s="21">
        <v>6430</v>
      </c>
      <c r="F4" s="21">
        <v>6214</v>
      </c>
      <c r="G4" s="21">
        <v>7475</v>
      </c>
      <c r="H4" s="21">
        <v>7039</v>
      </c>
      <c r="I4" s="21">
        <v>3320</v>
      </c>
      <c r="J4" s="21">
        <v>6063</v>
      </c>
      <c r="K4" s="21">
        <v>5752</v>
      </c>
      <c r="L4" s="21">
        <v>9171</v>
      </c>
      <c r="M4" s="21">
        <v>9764</v>
      </c>
      <c r="N4" s="21">
        <v>10795</v>
      </c>
      <c r="O4" s="21">
        <v>12930.2</v>
      </c>
      <c r="P4" s="21">
        <v>10308.957183</v>
      </c>
      <c r="Q4" s="22"/>
      <c r="R4" s="22"/>
      <c r="S4" s="23"/>
    </row>
    <row r="5" spans="1:19" ht="13" hidden="1" customHeight="1">
      <c r="A5" s="18" t="s">
        <v>33</v>
      </c>
      <c r="B5" s="19"/>
      <c r="C5" s="20"/>
      <c r="D5" s="21">
        <v>4590</v>
      </c>
      <c r="E5" s="21">
        <v>3971</v>
      </c>
      <c r="F5" s="21">
        <v>4910</v>
      </c>
      <c r="G5" s="21">
        <v>5291</v>
      </c>
      <c r="H5" s="21">
        <v>5846</v>
      </c>
      <c r="I5" s="21">
        <v>5375</v>
      </c>
      <c r="J5" s="21">
        <v>2349</v>
      </c>
      <c r="K5" s="21">
        <v>1161</v>
      </c>
      <c r="L5" s="21">
        <v>1444</v>
      </c>
      <c r="M5" s="21">
        <v>2416</v>
      </c>
      <c r="N5" s="21">
        <v>4884</v>
      </c>
      <c r="O5" s="21">
        <v>7089.1373460246368</v>
      </c>
      <c r="P5" s="21">
        <v>3411.5327538953989</v>
      </c>
      <c r="Q5" s="24"/>
      <c r="R5" s="22"/>
      <c r="S5" s="23"/>
    </row>
    <row r="6" spans="1:19" ht="13" hidden="1" customHeight="1">
      <c r="A6" s="18" t="s">
        <v>34</v>
      </c>
      <c r="B6" s="19"/>
      <c r="C6" s="20"/>
      <c r="D6" s="21">
        <v>1952</v>
      </c>
      <c r="E6" s="21">
        <v>2048</v>
      </c>
      <c r="F6" s="21">
        <v>2786</v>
      </c>
      <c r="G6" s="21">
        <v>2338</v>
      </c>
      <c r="H6" s="21">
        <v>2608</v>
      </c>
      <c r="I6" s="21">
        <v>2677</v>
      </c>
      <c r="J6" s="21">
        <v>3603</v>
      </c>
      <c r="K6" s="21">
        <v>3687</v>
      </c>
      <c r="L6" s="21">
        <v>2819</v>
      </c>
      <c r="M6" s="21">
        <v>2729</v>
      </c>
      <c r="N6" s="21">
        <v>2901</v>
      </c>
      <c r="O6" s="21">
        <v>4928.7840115046138</v>
      </c>
      <c r="P6" s="21">
        <v>3955.9424863820518</v>
      </c>
      <c r="Q6" s="25">
        <v>15.673439849999999</v>
      </c>
      <c r="R6" s="22"/>
      <c r="S6" s="23"/>
    </row>
    <row r="7" spans="1:19" ht="13" hidden="1" customHeight="1">
      <c r="A7" s="18" t="s">
        <v>35</v>
      </c>
      <c r="B7" s="19"/>
      <c r="C7" s="20"/>
      <c r="D7" s="21"/>
      <c r="E7" s="21">
        <v>44.670999999999999</v>
      </c>
      <c r="F7" s="21">
        <v>74.359000000000009</v>
      </c>
      <c r="G7" s="21">
        <v>199.97200000000001</v>
      </c>
      <c r="H7" s="21">
        <v>591.29499999999996</v>
      </c>
      <c r="I7" s="21">
        <v>504.77</v>
      </c>
      <c r="J7" s="21">
        <v>795.678</v>
      </c>
      <c r="K7" s="21">
        <v>699.52499999999998</v>
      </c>
      <c r="L7" s="21">
        <v>398.92700000000002</v>
      </c>
      <c r="M7" s="21">
        <v>441.65599999999989</v>
      </c>
      <c r="N7" s="21">
        <v>434.39499999999998</v>
      </c>
      <c r="O7" s="21">
        <v>246.34162515</v>
      </c>
      <c r="P7" s="21">
        <v>230.18828305823999</v>
      </c>
      <c r="Q7" s="25">
        <f>Q6*1000</f>
        <v>15673.439849999999</v>
      </c>
      <c r="R7" s="22"/>
      <c r="S7" s="23"/>
    </row>
    <row r="8" spans="1:19" ht="13" hidden="1" customHeight="1">
      <c r="A8" s="18" t="s">
        <v>36</v>
      </c>
      <c r="B8" s="19"/>
      <c r="C8" s="20"/>
      <c r="D8" s="21"/>
      <c r="E8" s="21"/>
      <c r="F8" s="21">
        <v>250.83</v>
      </c>
      <c r="G8" s="21">
        <v>266.49900000000002</v>
      </c>
      <c r="H8" s="21">
        <v>550.74900000000002</v>
      </c>
      <c r="I8" s="21">
        <v>767.70899999999983</v>
      </c>
      <c r="J8" s="21">
        <v>954.61199999999997</v>
      </c>
      <c r="K8" s="21">
        <v>831.67399999999998</v>
      </c>
      <c r="L8" s="21">
        <v>790.38499999999999</v>
      </c>
      <c r="M8" s="21">
        <v>889.76900000000001</v>
      </c>
      <c r="N8" s="21">
        <v>845.85</v>
      </c>
      <c r="O8" s="26" t="s">
        <v>37</v>
      </c>
      <c r="P8" s="26" t="s">
        <v>37</v>
      </c>
      <c r="Q8" s="22"/>
      <c r="R8" s="22"/>
      <c r="S8" s="23"/>
    </row>
    <row r="9" spans="1:19" ht="13" hidden="1" customHeight="1">
      <c r="A9" s="27" t="s">
        <v>38</v>
      </c>
      <c r="B9" s="28"/>
      <c r="C9" s="29"/>
      <c r="D9" s="30">
        <v>2499.402999999998</v>
      </c>
      <c r="E9" s="30">
        <v>2297.8251496000012</v>
      </c>
      <c r="F9" s="30">
        <v>3687.352999999996</v>
      </c>
      <c r="G9" s="30">
        <v>3973.732160957039</v>
      </c>
      <c r="H9" s="30">
        <v>2229.6260000000002</v>
      </c>
      <c r="I9" s="30">
        <v>1944.149000000001</v>
      </c>
      <c r="J9" s="30">
        <v>621.05600000000049</v>
      </c>
      <c r="K9" s="30">
        <v>597.93199999999706</v>
      </c>
      <c r="L9" s="30">
        <v>611.03199999999924</v>
      </c>
      <c r="M9" s="30">
        <v>816.23199999999997</v>
      </c>
      <c r="N9" s="30">
        <v>868.73199999999997</v>
      </c>
      <c r="O9" s="30">
        <v>612.26254762069584</v>
      </c>
      <c r="P9" s="30">
        <v>524.08707618904009</v>
      </c>
      <c r="Q9" s="31"/>
      <c r="R9" s="31"/>
      <c r="S9" s="32"/>
    </row>
    <row r="10" spans="1:19" ht="13" hidden="1" customHeight="1">
      <c r="A10" s="33" t="s">
        <v>39</v>
      </c>
      <c r="B10" s="34"/>
      <c r="C10" s="35"/>
      <c r="D10" s="36">
        <f t="shared" ref="D10:O10" si="0">SUM(D3:D9)</f>
        <v>22216.402999999998</v>
      </c>
      <c r="E10" s="35">
        <f t="shared" si="0"/>
        <v>19381.4961496</v>
      </c>
      <c r="F10" s="36">
        <f t="shared" si="0"/>
        <v>23555.541999999998</v>
      </c>
      <c r="G10" s="35">
        <f t="shared" si="0"/>
        <v>26028.20316095704</v>
      </c>
      <c r="H10" s="36">
        <f t="shared" si="0"/>
        <v>25482.67</v>
      </c>
      <c r="I10" s="35">
        <f t="shared" si="0"/>
        <v>21091.628000000001</v>
      </c>
      <c r="J10" s="36">
        <f t="shared" si="0"/>
        <v>20896.346000000001</v>
      </c>
      <c r="K10" s="35">
        <f t="shared" si="0"/>
        <v>19881.130999999998</v>
      </c>
      <c r="L10" s="36">
        <f t="shared" si="0"/>
        <v>23672.343999999997</v>
      </c>
      <c r="M10" s="35">
        <f t="shared" si="0"/>
        <v>26029.656999999999</v>
      </c>
      <c r="N10" s="36">
        <f t="shared" si="0"/>
        <v>29585.976999999999</v>
      </c>
      <c r="O10" s="35">
        <f t="shared" si="0"/>
        <v>34673.439286984802</v>
      </c>
      <c r="P10" s="37"/>
      <c r="Q10" s="38"/>
      <c r="R10" s="38"/>
      <c r="S10" s="39"/>
    </row>
    <row r="11" spans="1:19" ht="13" hidden="1" customHeight="1">
      <c r="A11" s="33" t="s">
        <v>40</v>
      </c>
      <c r="B11" s="37"/>
      <c r="C11" s="34"/>
      <c r="D11" s="40">
        <v>76508.187000000005</v>
      </c>
      <c r="E11" s="41">
        <v>87624.093000000008</v>
      </c>
      <c r="F11" s="41">
        <v>102121.21</v>
      </c>
      <c r="G11" s="41">
        <v>116935.565</v>
      </c>
      <c r="H11" s="41">
        <v>129416.51910946</v>
      </c>
      <c r="I11" s="41">
        <v>143402.95408941881</v>
      </c>
      <c r="J11" s="41">
        <v>152053.42046135821</v>
      </c>
      <c r="K11" s="41">
        <v>154979.01927855081</v>
      </c>
      <c r="L11" s="41">
        <v>164150.35313105499</v>
      </c>
      <c r="M11" s="41">
        <v>173461.95466784001</v>
      </c>
      <c r="N11" s="41">
        <v>181161.821</v>
      </c>
      <c r="O11" s="42">
        <v>185652.22633059311</v>
      </c>
      <c r="P11" s="37"/>
      <c r="Q11" s="38"/>
      <c r="R11" s="38"/>
      <c r="S11" s="39"/>
    </row>
    <row r="12" spans="1:19" ht="13" hidden="1" customHeight="1">
      <c r="A12" s="33" t="s">
        <v>41</v>
      </c>
      <c r="B12" s="34"/>
      <c r="C12" s="34"/>
      <c r="D12" s="34">
        <f t="shared" ref="D12:O12" si="1">D10/D11*100</f>
        <v>29.037942044032487</v>
      </c>
      <c r="E12" s="34">
        <f t="shared" si="1"/>
        <v>22.118912146229004</v>
      </c>
      <c r="F12" s="34">
        <f t="shared" si="1"/>
        <v>23.066258223928209</v>
      </c>
      <c r="G12" s="34">
        <f t="shared" si="1"/>
        <v>22.25858588099954</v>
      </c>
      <c r="H12" s="34">
        <f t="shared" si="1"/>
        <v>19.690430692581721</v>
      </c>
      <c r="I12" s="34">
        <f t="shared" si="1"/>
        <v>14.707945267883623</v>
      </c>
      <c r="J12" s="34">
        <f t="shared" si="1"/>
        <v>13.742766151919911</v>
      </c>
      <c r="K12" s="34">
        <f t="shared" si="1"/>
        <v>12.828272557504535</v>
      </c>
      <c r="L12" s="34">
        <f t="shared" si="1"/>
        <v>14.42113498293871</v>
      </c>
      <c r="M12" s="34">
        <f t="shared" si="1"/>
        <v>15.005974681793392</v>
      </c>
      <c r="N12" s="34">
        <f t="shared" si="1"/>
        <v>16.331242883675802</v>
      </c>
      <c r="O12" s="34">
        <f t="shared" si="1"/>
        <v>18.676554530103719</v>
      </c>
      <c r="P12" s="34">
        <f>AVERAGE(D12:O12)</f>
        <v>18.490501670299221</v>
      </c>
      <c r="Q12" s="38"/>
      <c r="R12" s="38"/>
      <c r="S12" s="39"/>
    </row>
    <row r="13" spans="1:19" ht="13" hidden="1" customHeight="1">
      <c r="A13" s="43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5"/>
      <c r="Q13" s="46"/>
      <c r="R13" s="46"/>
      <c r="S13" s="47"/>
    </row>
    <row r="14" spans="1:19" ht="13" hidden="1" customHeight="1">
      <c r="A14" s="8" t="s">
        <v>42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48"/>
      <c r="Q14" s="10"/>
      <c r="R14" s="10"/>
      <c r="S14" s="11"/>
    </row>
    <row r="15" spans="1:19" ht="13" hidden="1" customHeight="1">
      <c r="A15" s="12" t="s">
        <v>43</v>
      </c>
      <c r="B15" s="13"/>
      <c r="C15" s="49">
        <v>581</v>
      </c>
      <c r="D15" s="49">
        <v>513</v>
      </c>
      <c r="E15" s="50">
        <v>462</v>
      </c>
      <c r="F15" s="51">
        <v>481</v>
      </c>
      <c r="G15" s="49">
        <v>457</v>
      </c>
      <c r="H15" s="49">
        <v>582</v>
      </c>
      <c r="I15" s="49">
        <v>432</v>
      </c>
      <c r="J15" s="49">
        <v>401</v>
      </c>
      <c r="K15" s="49">
        <v>454</v>
      </c>
      <c r="L15" s="49">
        <v>581</v>
      </c>
      <c r="M15" s="52">
        <v>730.64299999999992</v>
      </c>
      <c r="N15" s="52">
        <v>716.60099999999989</v>
      </c>
      <c r="O15" s="52">
        <v>664.01445669383952</v>
      </c>
      <c r="P15" s="13"/>
      <c r="Q15" s="53"/>
      <c r="R15" s="16"/>
      <c r="S15" s="17"/>
    </row>
    <row r="16" spans="1:19" ht="13" hidden="1" customHeight="1">
      <c r="A16" s="18" t="s">
        <v>44</v>
      </c>
      <c r="B16" s="19"/>
      <c r="C16" s="26" t="s">
        <v>45</v>
      </c>
      <c r="D16" s="26" t="s">
        <v>45</v>
      </c>
      <c r="E16" s="54">
        <v>1070.7079191571991</v>
      </c>
      <c r="F16" s="55">
        <v>1179.491084400732</v>
      </c>
      <c r="G16" s="56">
        <v>872.49384938127469</v>
      </c>
      <c r="H16" s="56">
        <v>680.21371646417936</v>
      </c>
      <c r="I16" s="56">
        <v>573.77919248940634</v>
      </c>
      <c r="J16" s="56">
        <v>567.82292800698019</v>
      </c>
      <c r="K16" s="56">
        <v>596.87460312205064</v>
      </c>
      <c r="L16" s="56">
        <v>666.0033157225588</v>
      </c>
      <c r="M16" s="56">
        <v>703.3725364689476</v>
      </c>
      <c r="N16" s="56">
        <v>844.76485562115238</v>
      </c>
      <c r="O16" s="56">
        <v>940</v>
      </c>
      <c r="P16" s="19"/>
      <c r="Q16" s="57"/>
      <c r="R16" s="22"/>
      <c r="S16" s="23"/>
    </row>
    <row r="17" spans="1:19" ht="13" hidden="1" customHeight="1">
      <c r="A17" s="18" t="s">
        <v>46</v>
      </c>
      <c r="B17" s="19"/>
      <c r="C17" s="26" t="s">
        <v>45</v>
      </c>
      <c r="D17" s="26" t="s">
        <v>45</v>
      </c>
      <c r="E17" s="54">
        <v>576</v>
      </c>
      <c r="F17" s="55">
        <v>780</v>
      </c>
      <c r="G17" s="56">
        <v>401</v>
      </c>
      <c r="H17" s="56">
        <v>486</v>
      </c>
      <c r="I17" s="56">
        <v>435</v>
      </c>
      <c r="J17" s="56">
        <v>514</v>
      </c>
      <c r="K17" s="56">
        <v>450</v>
      </c>
      <c r="L17" s="56">
        <v>501</v>
      </c>
      <c r="M17" s="56">
        <v>599</v>
      </c>
      <c r="N17" s="56">
        <v>643</v>
      </c>
      <c r="O17" s="56">
        <v>594.94518719999985</v>
      </c>
      <c r="P17" s="19"/>
      <c r="Q17" s="57"/>
      <c r="R17" s="22"/>
      <c r="S17" s="23"/>
    </row>
    <row r="18" spans="1:19" ht="13" hidden="1" customHeight="1">
      <c r="A18" s="18" t="s">
        <v>47</v>
      </c>
      <c r="B18" s="19"/>
      <c r="C18" s="26" t="s">
        <v>45</v>
      </c>
      <c r="D18" s="26" t="s">
        <v>45</v>
      </c>
      <c r="E18" s="54">
        <v>414.44541458384901</v>
      </c>
      <c r="F18" s="55">
        <v>452.1504425338328</v>
      </c>
      <c r="G18" s="56">
        <v>772.34814022404748</v>
      </c>
      <c r="H18" s="56">
        <v>1139</v>
      </c>
      <c r="I18" s="56">
        <v>850</v>
      </c>
      <c r="J18" s="56">
        <v>924</v>
      </c>
      <c r="K18" s="56">
        <v>797</v>
      </c>
      <c r="L18" s="56">
        <v>151.61000000000001</v>
      </c>
      <c r="M18" s="56">
        <v>406.61</v>
      </c>
      <c r="N18" s="56">
        <v>443.84</v>
      </c>
      <c r="O18" s="56">
        <v>529.80969821529891</v>
      </c>
      <c r="P18" s="19"/>
      <c r="Q18" s="57"/>
      <c r="R18" s="22"/>
      <c r="S18" s="23"/>
    </row>
    <row r="19" spans="1:19" ht="13" hidden="1" customHeight="1">
      <c r="A19" s="58" t="s">
        <v>48</v>
      </c>
      <c r="B19" s="59"/>
      <c r="C19" s="60">
        <f t="shared" ref="C19:O19" si="2">SUM(C15:C18)</f>
        <v>581</v>
      </c>
      <c r="D19" s="61">
        <f t="shared" si="2"/>
        <v>513</v>
      </c>
      <c r="E19" s="60">
        <f t="shared" si="2"/>
        <v>2523.1533337410483</v>
      </c>
      <c r="F19" s="60">
        <f t="shared" si="2"/>
        <v>2892.6415269345644</v>
      </c>
      <c r="G19" s="60">
        <f t="shared" si="2"/>
        <v>2502.8419896053219</v>
      </c>
      <c r="H19" s="60">
        <f t="shared" si="2"/>
        <v>2887.2137164641795</v>
      </c>
      <c r="I19" s="60">
        <f t="shared" si="2"/>
        <v>2290.7791924894063</v>
      </c>
      <c r="J19" s="60">
        <f t="shared" si="2"/>
        <v>2406.82292800698</v>
      </c>
      <c r="K19" s="60">
        <f t="shared" si="2"/>
        <v>2297.8746031220508</v>
      </c>
      <c r="L19" s="61">
        <f t="shared" si="2"/>
        <v>1899.613315722559</v>
      </c>
      <c r="M19" s="61">
        <f t="shared" si="2"/>
        <v>2439.6255364689478</v>
      </c>
      <c r="N19" s="61">
        <f t="shared" si="2"/>
        <v>2648.2058556211523</v>
      </c>
      <c r="O19" s="61">
        <f t="shared" si="2"/>
        <v>2728.7693421091381</v>
      </c>
      <c r="P19" s="62"/>
      <c r="Q19" s="63"/>
      <c r="R19" s="63"/>
      <c r="S19" s="64"/>
    </row>
    <row r="20" spans="1:19" ht="13" hidden="1" customHeight="1">
      <c r="A20" s="33" t="s">
        <v>40</v>
      </c>
      <c r="B20" s="34"/>
      <c r="C20" s="65">
        <v>15.673439849999999</v>
      </c>
      <c r="D20" s="65">
        <v>17.06883192653908</v>
      </c>
      <c r="E20" s="65">
        <v>18.74457610960182</v>
      </c>
      <c r="F20" s="65">
        <v>19.900276018468531</v>
      </c>
      <c r="G20" s="65">
        <v>20.836241493494171</v>
      </c>
      <c r="H20" s="65">
        <v>20.780448136072948</v>
      </c>
      <c r="I20" s="65">
        <v>20.020954715984601</v>
      </c>
      <c r="J20" s="65">
        <v>19.89924974382965</v>
      </c>
      <c r="K20" s="65">
        <v>19.47823608037034</v>
      </c>
      <c r="L20" s="65">
        <v>19.725623636319138</v>
      </c>
      <c r="M20" s="65">
        <v>19.60870431870315</v>
      </c>
      <c r="N20" s="65">
        <v>19.9814875</v>
      </c>
      <c r="O20" s="65">
        <v>19.621724273195849</v>
      </c>
      <c r="P20" s="34"/>
      <c r="Q20" s="38"/>
      <c r="R20" s="38"/>
      <c r="S20" s="39"/>
    </row>
    <row r="21" spans="1:19" ht="13" hidden="1" customHeight="1">
      <c r="A21" s="33" t="s">
        <v>41</v>
      </c>
      <c r="B21" s="34"/>
      <c r="C21" s="66">
        <f t="shared" ref="C21:O21" si="3">C20*1000</f>
        <v>15673.439849999999</v>
      </c>
      <c r="D21" s="66">
        <f t="shared" si="3"/>
        <v>17068.831926539078</v>
      </c>
      <c r="E21" s="66">
        <f t="shared" si="3"/>
        <v>18744.576109601818</v>
      </c>
      <c r="F21" s="66">
        <f t="shared" si="3"/>
        <v>19900.276018468532</v>
      </c>
      <c r="G21" s="66">
        <f t="shared" si="3"/>
        <v>20836.24149349417</v>
      </c>
      <c r="H21" s="66">
        <f t="shared" si="3"/>
        <v>20780.448136072948</v>
      </c>
      <c r="I21" s="66">
        <f t="shared" si="3"/>
        <v>20020.954715984601</v>
      </c>
      <c r="J21" s="66">
        <f t="shared" si="3"/>
        <v>19899.249743829649</v>
      </c>
      <c r="K21" s="66">
        <f t="shared" si="3"/>
        <v>19478.236080370341</v>
      </c>
      <c r="L21" s="66">
        <f t="shared" si="3"/>
        <v>19725.623636319138</v>
      </c>
      <c r="M21" s="66">
        <f t="shared" si="3"/>
        <v>19608.704318703152</v>
      </c>
      <c r="N21" s="66">
        <f t="shared" si="3"/>
        <v>19981.487499999999</v>
      </c>
      <c r="O21" s="66">
        <f t="shared" si="3"/>
        <v>19621.724273195847</v>
      </c>
      <c r="P21" s="34"/>
      <c r="Q21" s="38"/>
      <c r="R21" s="38"/>
      <c r="S21" s="39"/>
    </row>
    <row r="22" spans="1:19" ht="13" customHeight="1">
      <c r="A22" s="67" t="s">
        <v>31</v>
      </c>
      <c r="B22" s="68"/>
      <c r="C22" s="69"/>
      <c r="D22" s="70">
        <v>48.35</v>
      </c>
      <c r="E22" s="71">
        <v>48.85</v>
      </c>
      <c r="F22" s="71">
        <v>50.22</v>
      </c>
      <c r="G22" s="71">
        <v>49.481351626097407</v>
      </c>
      <c r="H22" s="71">
        <v>49.774118667264872</v>
      </c>
      <c r="I22" s="71">
        <v>50.952500000000001</v>
      </c>
      <c r="J22" s="71">
        <v>50.852499999999999</v>
      </c>
      <c r="K22" s="71">
        <v>50.852499999999999</v>
      </c>
      <c r="L22" s="71">
        <v>51.512500000000003</v>
      </c>
      <c r="M22" s="71">
        <v>52.68</v>
      </c>
      <c r="N22" s="71">
        <v>54.166367345597642</v>
      </c>
      <c r="O22" s="71">
        <v>55.080030161194387</v>
      </c>
      <c r="P22" s="72"/>
      <c r="Q22" s="73"/>
      <c r="R22" s="74"/>
      <c r="S22" s="75"/>
    </row>
    <row r="23" spans="1:19" ht="13" customHeight="1">
      <c r="A23" s="76" t="s">
        <v>32</v>
      </c>
      <c r="B23" s="77"/>
      <c r="C23" s="78"/>
      <c r="D23" s="79">
        <v>56.17</v>
      </c>
      <c r="E23" s="80">
        <v>56.12</v>
      </c>
      <c r="F23" s="80">
        <v>52.598750000000003</v>
      </c>
      <c r="G23" s="80">
        <v>49.655000000000001</v>
      </c>
      <c r="H23" s="80">
        <v>49.227953131290953</v>
      </c>
      <c r="I23" s="80">
        <v>50.234999999999999</v>
      </c>
      <c r="J23" s="80">
        <v>50.414999999999999</v>
      </c>
      <c r="K23" s="80">
        <v>50.58</v>
      </c>
      <c r="L23" s="80">
        <v>49.68</v>
      </c>
      <c r="M23" s="80">
        <v>47.767499999999998</v>
      </c>
      <c r="N23" s="80">
        <v>46.9925</v>
      </c>
      <c r="O23" s="80">
        <v>47.164398176299201</v>
      </c>
      <c r="P23" s="81"/>
      <c r="Q23" s="82"/>
      <c r="R23" s="83"/>
      <c r="S23" s="84"/>
    </row>
    <row r="24" spans="1:19" ht="13" customHeight="1">
      <c r="A24" s="76" t="s">
        <v>33</v>
      </c>
      <c r="B24" s="77"/>
      <c r="C24" s="78"/>
      <c r="D24" s="79">
        <v>62.037063289910868</v>
      </c>
      <c r="E24" s="80">
        <v>61</v>
      </c>
      <c r="F24" s="80">
        <v>62</v>
      </c>
      <c r="G24" s="80">
        <v>62.75</v>
      </c>
      <c r="H24" s="80">
        <v>61.42649973710931</v>
      </c>
      <c r="I24" s="80">
        <v>59.100783058500397</v>
      </c>
      <c r="J24" s="80">
        <v>55.869228906685287</v>
      </c>
      <c r="K24" s="80">
        <v>55.707818302222037</v>
      </c>
      <c r="L24" s="80">
        <v>54.881052647642782</v>
      </c>
      <c r="M24" s="80">
        <v>57.239763760412288</v>
      </c>
      <c r="N24" s="80">
        <v>60.794648015274923</v>
      </c>
      <c r="O24" s="80">
        <v>62.825904542997087</v>
      </c>
      <c r="P24" s="81"/>
      <c r="Q24" s="82"/>
      <c r="R24" s="83"/>
      <c r="S24" s="84"/>
    </row>
    <row r="25" spans="1:19" ht="13" customHeight="1">
      <c r="A25" s="76" t="s">
        <v>49</v>
      </c>
      <c r="B25" s="77"/>
      <c r="C25" s="78"/>
      <c r="D25" s="79">
        <v>50</v>
      </c>
      <c r="E25" s="80">
        <v>53</v>
      </c>
      <c r="F25" s="80">
        <v>55</v>
      </c>
      <c r="G25" s="80">
        <v>53.394512139915683</v>
      </c>
      <c r="H25" s="80">
        <v>51.928992184708918</v>
      </c>
      <c r="I25" s="80">
        <v>52.5</v>
      </c>
      <c r="J25" s="80">
        <v>51.5</v>
      </c>
      <c r="K25" s="80">
        <v>47.25</v>
      </c>
      <c r="L25" s="80">
        <v>46.5</v>
      </c>
      <c r="M25" s="80">
        <v>46</v>
      </c>
      <c r="N25" s="80">
        <v>43.2425</v>
      </c>
      <c r="O25" s="80">
        <v>39.685862003577547</v>
      </c>
      <c r="P25" s="81"/>
      <c r="Q25" s="82"/>
      <c r="R25" s="83"/>
      <c r="S25" s="84"/>
    </row>
    <row r="26" spans="1:19" ht="13" customHeight="1">
      <c r="A26" s="76" t="s">
        <v>35</v>
      </c>
      <c r="B26" s="77"/>
      <c r="C26" s="78"/>
      <c r="D26" s="79"/>
      <c r="E26" s="80"/>
      <c r="F26" s="80"/>
      <c r="G26" s="80">
        <v>39.826149003006009</v>
      </c>
      <c r="H26" s="80">
        <v>42.776556320806101</v>
      </c>
      <c r="I26" s="80">
        <v>44.90954905927893</v>
      </c>
      <c r="J26" s="80">
        <v>43.58907049879155</v>
      </c>
      <c r="K26" s="80">
        <v>40.301532990763562</v>
      </c>
      <c r="L26" s="80">
        <v>37.606989847806062</v>
      </c>
      <c r="M26" s="80">
        <v>40.71172623545089</v>
      </c>
      <c r="N26" s="80">
        <v>42.224600562649769</v>
      </c>
      <c r="O26" s="80">
        <v>43.659981111641883</v>
      </c>
      <c r="P26" s="81"/>
      <c r="Q26" s="82"/>
      <c r="R26" s="83"/>
      <c r="S26" s="84"/>
    </row>
    <row r="27" spans="1:19" ht="13" customHeight="1">
      <c r="A27" s="76" t="s">
        <v>36</v>
      </c>
      <c r="B27" s="77"/>
      <c r="C27" s="78"/>
      <c r="D27" s="79"/>
      <c r="E27" s="80"/>
      <c r="F27" s="80"/>
      <c r="G27" s="80">
        <v>42.753027587186018</v>
      </c>
      <c r="H27" s="80">
        <v>43.494168562274453</v>
      </c>
      <c r="I27" s="80">
        <v>43.987688455349023</v>
      </c>
      <c r="J27" s="80">
        <v>41.451035283883527</v>
      </c>
      <c r="K27" s="80">
        <v>40.679894744407761</v>
      </c>
      <c r="L27" s="80">
        <v>39.787368695533402</v>
      </c>
      <c r="M27" s="80">
        <v>40.564830129998207</v>
      </c>
      <c r="N27" s="80">
        <v>40.634896456720071</v>
      </c>
      <c r="O27" s="85" t="s">
        <v>37</v>
      </c>
      <c r="P27" s="81"/>
      <c r="Q27" s="82"/>
      <c r="R27" s="83"/>
      <c r="S27" s="84"/>
    </row>
    <row r="28" spans="1:19" ht="13" customHeight="1">
      <c r="A28" s="76" t="s">
        <v>38</v>
      </c>
      <c r="B28" s="86"/>
      <c r="C28" s="87"/>
      <c r="D28" s="79">
        <v>17.4049966838937</v>
      </c>
      <c r="E28" s="80">
        <v>22.74</v>
      </c>
      <c r="F28" s="80">
        <v>34.21</v>
      </c>
      <c r="G28" s="80">
        <v>51.301398759529889</v>
      </c>
      <c r="H28" s="80">
        <v>51.569226223163753</v>
      </c>
      <c r="I28" s="80">
        <v>52.942623144254704</v>
      </c>
      <c r="J28" s="80">
        <v>51.404083224065147</v>
      </c>
      <c r="K28" s="80">
        <v>45.803625170256197</v>
      </c>
      <c r="L28" s="80">
        <v>44.602372224428223</v>
      </c>
      <c r="M28" s="80">
        <v>46.345530008950441</v>
      </c>
      <c r="N28" s="80">
        <v>47.410163477058191</v>
      </c>
      <c r="O28" s="80">
        <v>50.640080236875527</v>
      </c>
      <c r="P28" s="81"/>
      <c r="Q28" s="82"/>
      <c r="R28" s="88"/>
      <c r="S28" s="89"/>
    </row>
    <row r="29" spans="1:19" ht="13" customHeight="1">
      <c r="A29" s="90" t="s">
        <v>50</v>
      </c>
      <c r="B29" s="91"/>
      <c r="C29" s="66"/>
      <c r="D29" s="92">
        <v>55.416442879062643</v>
      </c>
      <c r="E29" s="93">
        <v>55.478424610577008</v>
      </c>
      <c r="F29" s="93">
        <v>54.831319005325547</v>
      </c>
      <c r="G29" s="93">
        <v>54.870473604708543</v>
      </c>
      <c r="H29" s="93">
        <v>52.856504247242299</v>
      </c>
      <c r="I29" s="93">
        <v>53.021306209871277</v>
      </c>
      <c r="J29" s="93">
        <v>51.81311835962822</v>
      </c>
      <c r="K29" s="93">
        <v>50.828955310632161</v>
      </c>
      <c r="L29" s="93">
        <v>50.437345113291578</v>
      </c>
      <c r="M29" s="93">
        <v>50.656780200787317</v>
      </c>
      <c r="N29" s="93">
        <v>51.408168620168041</v>
      </c>
      <c r="O29" s="93">
        <v>51.808575160341938</v>
      </c>
      <c r="P29" s="94"/>
      <c r="Q29" s="95"/>
      <c r="R29" s="38"/>
      <c r="S29" s="39"/>
    </row>
    <row r="30" spans="1:19" ht="13" customHeight="1">
      <c r="A30" s="96"/>
      <c r="B30" s="34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34"/>
      <c r="Q30" s="38"/>
      <c r="R30" s="38"/>
      <c r="S30" s="39"/>
    </row>
    <row r="31" spans="1:19" ht="13" customHeight="1">
      <c r="A31" s="8" t="s">
        <v>51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48"/>
      <c r="Q31" s="97"/>
      <c r="R31" s="98"/>
      <c r="S31" s="11"/>
    </row>
    <row r="32" spans="1:19" ht="13" customHeight="1">
      <c r="A32" s="12" t="s">
        <v>52</v>
      </c>
      <c r="B32" s="72"/>
      <c r="C32" s="71">
        <v>49.244858611825187</v>
      </c>
      <c r="D32" s="71">
        <v>49.941059122234307</v>
      </c>
      <c r="E32" s="71">
        <v>49.358202968311282</v>
      </c>
      <c r="F32" s="71">
        <v>49.25</v>
      </c>
      <c r="G32" s="71">
        <v>49.5</v>
      </c>
      <c r="H32" s="71">
        <v>50.586513486074431</v>
      </c>
      <c r="I32" s="71">
        <v>51.67077513010134</v>
      </c>
      <c r="J32" s="71">
        <v>53.213246283332033</v>
      </c>
      <c r="K32" s="71">
        <v>51.286660022156042</v>
      </c>
      <c r="L32" s="71">
        <v>52.917571025468881</v>
      </c>
      <c r="M32" s="71">
        <v>54.182603896193903</v>
      </c>
      <c r="N32" s="71">
        <v>56.105230909318202</v>
      </c>
      <c r="O32" s="71">
        <v>57.880861199357142</v>
      </c>
      <c r="P32" s="71"/>
      <c r="Q32" s="71"/>
      <c r="R32" s="99"/>
      <c r="S32" s="99"/>
    </row>
    <row r="33" spans="1:19" ht="13" customHeight="1">
      <c r="A33" s="18" t="s">
        <v>53</v>
      </c>
      <c r="B33" s="81"/>
      <c r="C33" s="80">
        <v>44.801045742448167</v>
      </c>
      <c r="D33" s="80">
        <v>43.614115202400399</v>
      </c>
      <c r="E33" s="80">
        <v>45.035047063443201</v>
      </c>
      <c r="F33" s="80">
        <v>47.165422169387959</v>
      </c>
      <c r="G33" s="80">
        <v>51.244290264226628</v>
      </c>
      <c r="H33" s="80">
        <v>55.332497057069673</v>
      </c>
      <c r="I33" s="80">
        <v>60.698152726517101</v>
      </c>
      <c r="J33" s="80">
        <v>63.656195462478188</v>
      </c>
      <c r="K33" s="80">
        <v>63.326437900543517</v>
      </c>
      <c r="L33" s="80">
        <v>62.255547287886593</v>
      </c>
      <c r="M33" s="80">
        <v>60.079001019367993</v>
      </c>
      <c r="N33" s="80">
        <v>59.667163967036089</v>
      </c>
      <c r="O33" s="80">
        <v>60.376667908843181</v>
      </c>
      <c r="P33" s="80"/>
      <c r="Q33" s="80"/>
      <c r="R33" s="100"/>
      <c r="S33" s="100"/>
    </row>
    <row r="34" spans="1:19" ht="13" customHeight="1">
      <c r="A34" s="18" t="s">
        <v>54</v>
      </c>
      <c r="B34" s="81"/>
      <c r="C34" s="80">
        <v>57.914378256583568</v>
      </c>
      <c r="D34" s="80">
        <v>55.402051374061777</v>
      </c>
      <c r="E34" s="80">
        <v>56.694446607991267</v>
      </c>
      <c r="F34" s="80">
        <v>58.871347571689952</v>
      </c>
      <c r="G34" s="80">
        <v>61.51</v>
      </c>
      <c r="H34" s="80">
        <v>63.46</v>
      </c>
      <c r="I34" s="80">
        <v>62.900927704339757</v>
      </c>
      <c r="J34" s="80">
        <v>62.251536731954623</v>
      </c>
      <c r="K34" s="80">
        <v>57.851892831739512</v>
      </c>
      <c r="L34" s="80">
        <v>56.94701741385699</v>
      </c>
      <c r="M34" s="80">
        <v>58.276849975543293</v>
      </c>
      <c r="N34" s="80">
        <v>59.593604263824119</v>
      </c>
      <c r="O34" s="80">
        <v>60.585957965895737</v>
      </c>
      <c r="P34" s="80"/>
      <c r="Q34" s="80"/>
      <c r="R34" s="100"/>
      <c r="S34" s="100"/>
    </row>
    <row r="35" spans="1:19" ht="13" customHeight="1">
      <c r="A35" s="18" t="s">
        <v>55</v>
      </c>
      <c r="B35" s="81"/>
      <c r="C35" s="80">
        <v>51.38</v>
      </c>
      <c r="D35" s="80">
        <v>50.595514901909873</v>
      </c>
      <c r="E35" s="80">
        <v>53.240055921543338</v>
      </c>
      <c r="F35" s="80">
        <v>54.985974034003057</v>
      </c>
      <c r="G35" s="80">
        <v>56.793013892000722</v>
      </c>
      <c r="H35" s="80">
        <v>56.759909920391813</v>
      </c>
      <c r="I35" s="80">
        <v>59.603311604057879</v>
      </c>
      <c r="J35" s="80">
        <v>57.917174330347002</v>
      </c>
      <c r="K35" s="80">
        <v>56.802500000000002</v>
      </c>
      <c r="L35" s="80">
        <v>56.575000000000003</v>
      </c>
      <c r="M35" s="80">
        <v>58.722499999999997</v>
      </c>
      <c r="N35" s="80">
        <v>60.262500000000003</v>
      </c>
      <c r="O35" s="80">
        <v>60.4</v>
      </c>
      <c r="P35" s="80"/>
      <c r="Q35" s="80"/>
      <c r="R35" s="100"/>
      <c r="S35" s="100"/>
    </row>
    <row r="36" spans="1:19" ht="13" customHeight="1">
      <c r="A36" s="18" t="s">
        <v>56</v>
      </c>
      <c r="B36" s="81"/>
      <c r="C36" s="80">
        <v>49.244858611825187</v>
      </c>
      <c r="D36" s="80">
        <v>50.595514901909873</v>
      </c>
      <c r="E36" s="80">
        <v>53.240055921543338</v>
      </c>
      <c r="F36" s="80">
        <v>54.985974034003057</v>
      </c>
      <c r="G36" s="80">
        <v>56.793013892000722</v>
      </c>
      <c r="H36" s="80">
        <v>56.759909920391813</v>
      </c>
      <c r="I36" s="80">
        <v>59.603311604057879</v>
      </c>
      <c r="J36" s="80">
        <v>57.917174330347002</v>
      </c>
      <c r="K36" s="80">
        <v>56.802500000000002</v>
      </c>
      <c r="L36" s="80">
        <v>56.575000000000003</v>
      </c>
      <c r="M36" s="80">
        <v>58.722499999999997</v>
      </c>
      <c r="N36" s="80">
        <v>60.262500000000003</v>
      </c>
      <c r="O36" s="80">
        <v>60.4</v>
      </c>
      <c r="P36" s="80"/>
      <c r="Q36" s="80"/>
      <c r="R36" s="100"/>
      <c r="S36" s="100"/>
    </row>
    <row r="37" spans="1:19" ht="13" customHeight="1">
      <c r="A37" s="101" t="s">
        <v>57</v>
      </c>
      <c r="B37" s="94"/>
      <c r="C37" s="80"/>
      <c r="D37" s="80"/>
      <c r="E37" s="80"/>
      <c r="F37" s="80"/>
      <c r="G37" s="80"/>
      <c r="H37" s="80"/>
      <c r="I37" s="80"/>
      <c r="J37" s="80">
        <v>32.5</v>
      </c>
      <c r="K37" s="80">
        <v>32.5</v>
      </c>
      <c r="L37" s="80">
        <v>30</v>
      </c>
      <c r="M37" s="80">
        <v>30</v>
      </c>
      <c r="N37" s="80">
        <v>29.529590726554449</v>
      </c>
      <c r="O37" s="80">
        <v>29.228528202434859</v>
      </c>
      <c r="P37" s="80"/>
      <c r="Q37" s="80"/>
      <c r="R37" s="102"/>
      <c r="S37" s="102"/>
    </row>
    <row r="38" spans="1:19" ht="13" customHeight="1">
      <c r="A38" s="90" t="s">
        <v>50</v>
      </c>
      <c r="B38" s="103"/>
      <c r="C38" s="92">
        <v>48.111888870002844</v>
      </c>
      <c r="D38" s="93">
        <v>49.252606374797431</v>
      </c>
      <c r="E38" s="93">
        <v>49.880627477086477</v>
      </c>
      <c r="F38" s="93">
        <v>51.588159710930107</v>
      </c>
      <c r="G38" s="93">
        <v>54.039631201445793</v>
      </c>
      <c r="H38" s="93">
        <v>56.480335067846369</v>
      </c>
      <c r="I38" s="93">
        <v>58.758086646428488</v>
      </c>
      <c r="J38" s="93">
        <v>60.210739707884883</v>
      </c>
      <c r="K38" s="93">
        <v>58.335219687473113</v>
      </c>
      <c r="L38" s="93">
        <v>57.991050548123702</v>
      </c>
      <c r="M38" s="93">
        <v>57.261473672039543</v>
      </c>
      <c r="N38" s="93">
        <v>57.585718625603242</v>
      </c>
      <c r="O38" s="93">
        <v>58.172371519629642</v>
      </c>
      <c r="P38" s="93"/>
      <c r="Q38" s="104"/>
      <c r="R38" s="105"/>
      <c r="S38" s="106"/>
    </row>
    <row r="39" spans="1:19" ht="13" customHeight="1">
      <c r="A39" s="96"/>
      <c r="B39" s="107"/>
      <c r="C39" s="107"/>
      <c r="D39" s="107"/>
      <c r="E39" s="107"/>
      <c r="F39" s="107"/>
      <c r="G39" s="107"/>
      <c r="H39" s="107"/>
      <c r="I39" s="108"/>
      <c r="J39" s="107"/>
      <c r="K39" s="107"/>
      <c r="L39" s="107"/>
      <c r="M39" s="109"/>
      <c r="N39" s="109"/>
      <c r="O39" s="110"/>
      <c r="P39" s="109"/>
      <c r="Q39" s="111"/>
      <c r="R39" s="105"/>
      <c r="S39" s="106"/>
    </row>
    <row r="40" spans="1:19" ht="13" customHeight="1">
      <c r="A40" s="8" t="s">
        <v>58</v>
      </c>
      <c r="B40" s="48"/>
      <c r="C40" s="48"/>
      <c r="D40" s="48"/>
      <c r="E40" s="48"/>
      <c r="F40" s="48"/>
      <c r="G40" s="48"/>
      <c r="H40" s="48"/>
      <c r="I40" s="48"/>
      <c r="J40" s="48"/>
      <c r="K40" s="112"/>
      <c r="L40" s="48"/>
      <c r="M40" s="48"/>
      <c r="N40" s="48"/>
      <c r="O40" s="48"/>
      <c r="P40" s="48"/>
      <c r="Q40" s="10"/>
      <c r="R40" s="10"/>
      <c r="S40" s="10"/>
    </row>
    <row r="41" spans="1:19" ht="13" customHeight="1">
      <c r="A41" s="12" t="s">
        <v>44</v>
      </c>
      <c r="B41" s="113" t="s">
        <v>45</v>
      </c>
      <c r="C41" s="71">
        <v>21.972804618656941</v>
      </c>
      <c r="D41" s="71">
        <v>23.41973624374716</v>
      </c>
      <c r="E41" s="71">
        <v>24.824261160796439</v>
      </c>
      <c r="F41" s="71">
        <v>25.632680096843458</v>
      </c>
      <c r="G41" s="71">
        <v>24.08709793237449</v>
      </c>
      <c r="H41" s="71">
        <v>23.178210678210679</v>
      </c>
      <c r="I41" s="71">
        <v>22.95</v>
      </c>
      <c r="J41" s="71">
        <v>21.78324869947447</v>
      </c>
      <c r="K41" s="71">
        <v>20.650470219435739</v>
      </c>
      <c r="L41" s="71">
        <v>21.170171085281439</v>
      </c>
      <c r="M41" s="71">
        <v>21.159623559561219</v>
      </c>
      <c r="N41" s="71">
        <v>20.480698324501379</v>
      </c>
      <c r="O41" s="71">
        <v>19.157356009301719</v>
      </c>
      <c r="P41" s="13"/>
      <c r="Q41" s="53"/>
      <c r="R41" s="114"/>
      <c r="S41" s="53"/>
    </row>
    <row r="42" spans="1:19" ht="13" customHeight="1">
      <c r="A42" s="18" t="s">
        <v>47</v>
      </c>
      <c r="B42" s="80">
        <v>20.02838404951714</v>
      </c>
      <c r="C42" s="80">
        <v>19.349905591186431</v>
      </c>
      <c r="D42" s="80">
        <v>19.231047610775761</v>
      </c>
      <c r="E42" s="80">
        <v>20.28261014463774</v>
      </c>
      <c r="F42" s="80">
        <v>21.32458102607356</v>
      </c>
      <c r="G42" s="80">
        <v>20.279497963373849</v>
      </c>
      <c r="H42" s="80">
        <v>22.75570990059623</v>
      </c>
      <c r="I42" s="80">
        <v>23.513866499999999</v>
      </c>
      <c r="J42" s="80">
        <v>22.58164235895827</v>
      </c>
      <c r="K42" s="80">
        <v>21.570739922462032</v>
      </c>
      <c r="L42" s="80">
        <v>21.348393233361762</v>
      </c>
      <c r="M42" s="80">
        <v>20.19382451523126</v>
      </c>
      <c r="N42" s="80">
        <v>18.1912424136504</v>
      </c>
      <c r="O42" s="80">
        <v>18.635178102785751</v>
      </c>
      <c r="P42" s="19"/>
      <c r="Q42" s="57"/>
      <c r="R42" s="115"/>
      <c r="S42" s="57"/>
    </row>
    <row r="43" spans="1:19" ht="13" customHeight="1">
      <c r="A43" s="18" t="s">
        <v>59</v>
      </c>
      <c r="B43" s="80">
        <v>18.22260075834609</v>
      </c>
      <c r="C43" s="80">
        <v>21.16298461351758</v>
      </c>
      <c r="D43" s="80">
        <v>21.72453904647039</v>
      </c>
      <c r="E43" s="80">
        <v>22.337550103235539</v>
      </c>
      <c r="F43" s="80">
        <v>22.08235871936191</v>
      </c>
      <c r="G43" s="80">
        <v>21.738218817703501</v>
      </c>
      <c r="H43" s="80">
        <v>21.150328112615409</v>
      </c>
      <c r="I43" s="80">
        <v>21.6875</v>
      </c>
      <c r="J43" s="80">
        <v>22.593316212189649</v>
      </c>
      <c r="K43" s="80">
        <v>21.060904904726211</v>
      </c>
      <c r="L43" s="80">
        <v>18.584525885618131</v>
      </c>
      <c r="M43" s="80">
        <v>18.338824178923549</v>
      </c>
      <c r="N43" s="80">
        <v>18.232277748166659</v>
      </c>
      <c r="O43" s="80">
        <v>17.705966285938661</v>
      </c>
      <c r="P43" s="19"/>
      <c r="Q43" s="57"/>
      <c r="R43" s="115"/>
      <c r="S43" s="57"/>
    </row>
    <row r="44" spans="1:19" ht="13" customHeight="1">
      <c r="A44" s="18" t="s">
        <v>60</v>
      </c>
      <c r="B44" s="80">
        <v>16.47749468271186</v>
      </c>
      <c r="C44" s="80">
        <v>16.964598893038151</v>
      </c>
      <c r="D44" s="80">
        <v>17.362530711581751</v>
      </c>
      <c r="E44" s="80">
        <v>20.597950651642211</v>
      </c>
      <c r="F44" s="80">
        <v>20.177557499999999</v>
      </c>
      <c r="G44" s="80">
        <v>18.805145</v>
      </c>
      <c r="H44" s="80">
        <v>19.670000000000002</v>
      </c>
      <c r="I44" s="80">
        <v>21.030925</v>
      </c>
      <c r="J44" s="80">
        <v>14.299466228700471</v>
      </c>
      <c r="K44" s="80">
        <v>12.37523533185295</v>
      </c>
      <c r="L44" s="80">
        <v>15.759304519974609</v>
      </c>
      <c r="M44" s="80">
        <v>18.338824178923549</v>
      </c>
      <c r="N44" s="80">
        <v>18.232277748166659</v>
      </c>
      <c r="O44" s="80">
        <v>17.705966285938661</v>
      </c>
      <c r="P44" s="19"/>
      <c r="Q44" s="57"/>
      <c r="R44" s="115"/>
      <c r="S44" s="57"/>
    </row>
    <row r="45" spans="1:19" ht="13" customHeight="1">
      <c r="A45" s="18" t="s">
        <v>61</v>
      </c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19"/>
      <c r="Q45" s="57"/>
      <c r="R45" s="115"/>
      <c r="S45" s="57"/>
    </row>
    <row r="46" spans="1:19" ht="13" customHeight="1">
      <c r="A46" s="101" t="s">
        <v>62</v>
      </c>
      <c r="B46" s="85" t="s">
        <v>45</v>
      </c>
      <c r="C46" s="85" t="s">
        <v>45</v>
      </c>
      <c r="D46" s="85" t="s">
        <v>45</v>
      </c>
      <c r="E46" s="80">
        <v>30.79710144927536</v>
      </c>
      <c r="F46" s="80">
        <v>26.193787668057489</v>
      </c>
      <c r="G46" s="80">
        <v>30.27276039157158</v>
      </c>
      <c r="H46" s="80">
        <v>34.766295270996821</v>
      </c>
      <c r="I46" s="80">
        <v>32.499689826477919</v>
      </c>
      <c r="J46" s="80">
        <v>27.388690577369829</v>
      </c>
      <c r="K46" s="80">
        <v>23.244953437762501</v>
      </c>
      <c r="L46" s="80">
        <v>17.756695354437191</v>
      </c>
      <c r="M46" s="80">
        <v>17.32845050854386</v>
      </c>
      <c r="N46" s="80">
        <v>13.0888526119403</v>
      </c>
      <c r="O46" s="80">
        <v>12.461065065798691</v>
      </c>
      <c r="P46" s="28"/>
      <c r="Q46" s="116"/>
      <c r="R46" s="117"/>
      <c r="S46" s="116"/>
    </row>
    <row r="47" spans="1:19" ht="13" customHeight="1">
      <c r="A47" s="90" t="s">
        <v>50</v>
      </c>
      <c r="B47" s="118">
        <v>18.36494635084226</v>
      </c>
      <c r="C47" s="93">
        <v>20.035147407981789</v>
      </c>
      <c r="D47" s="93">
        <v>20.51366855448747</v>
      </c>
      <c r="E47" s="93">
        <v>22.082272592970241</v>
      </c>
      <c r="F47" s="93">
        <v>22.47336302957903</v>
      </c>
      <c r="G47" s="93">
        <v>21.649650107778911</v>
      </c>
      <c r="H47" s="93">
        <v>22.425288166857179</v>
      </c>
      <c r="I47" s="93">
        <v>22.930019203474441</v>
      </c>
      <c r="J47" s="93">
        <v>20.813443342508211</v>
      </c>
      <c r="K47" s="93">
        <v>19.373136339652849</v>
      </c>
      <c r="L47" s="93">
        <v>19.362722847246399</v>
      </c>
      <c r="M47" s="93">
        <v>19.48773646588279</v>
      </c>
      <c r="N47" s="93">
        <v>18.215149853090391</v>
      </c>
      <c r="O47" s="104">
        <v>17.722126837155599</v>
      </c>
      <c r="P47" s="37"/>
      <c r="Q47" s="119"/>
      <c r="R47" s="120"/>
      <c r="S47" s="119"/>
    </row>
    <row r="48" spans="1:19" ht="13" customHeight="1">
      <c r="A48" s="96"/>
      <c r="B48" s="121"/>
      <c r="C48" s="35"/>
      <c r="D48" s="37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37"/>
      <c r="Q48" s="119"/>
      <c r="R48" s="120"/>
      <c r="S48" s="119"/>
    </row>
    <row r="49" spans="1:19" ht="13" customHeight="1">
      <c r="A49" s="8" t="s">
        <v>63</v>
      </c>
      <c r="B49" s="9"/>
      <c r="C49" s="9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9"/>
      <c r="Q49" s="10"/>
      <c r="R49" s="10"/>
      <c r="S49" s="10"/>
    </row>
    <row r="50" spans="1:19" ht="13" customHeight="1">
      <c r="A50" s="12" t="s">
        <v>64</v>
      </c>
      <c r="B50" s="124"/>
      <c r="C50" s="124">
        <v>238.32906347850829</v>
      </c>
      <c r="D50" s="125">
        <v>246.47557491452389</v>
      </c>
      <c r="E50" s="125">
        <v>246.37194302606829</v>
      </c>
      <c r="F50" s="125">
        <v>220.6410097760178</v>
      </c>
      <c r="G50" s="125">
        <v>208.4009269988413</v>
      </c>
      <c r="H50" s="125">
        <v>204</v>
      </c>
      <c r="I50" s="125">
        <v>194</v>
      </c>
      <c r="J50" s="125">
        <v>197.66586135489601</v>
      </c>
      <c r="K50" s="125">
        <v>192.58909090909091</v>
      </c>
      <c r="L50" s="125">
        <v>194.654529692241</v>
      </c>
      <c r="M50" s="125">
        <v>196.12463812813559</v>
      </c>
      <c r="N50" s="125">
        <v>189.58404519686269</v>
      </c>
      <c r="O50" s="125">
        <v>185.06</v>
      </c>
      <c r="P50" s="13"/>
      <c r="Q50" s="53"/>
      <c r="R50" s="16"/>
      <c r="S50" s="16"/>
    </row>
    <row r="51" spans="1:19" ht="13" customHeight="1">
      <c r="A51" s="18" t="s">
        <v>65</v>
      </c>
      <c r="B51" s="126"/>
      <c r="C51" s="126">
        <v>195.1951951951952</v>
      </c>
      <c r="D51" s="126">
        <v>202.46845522479481</v>
      </c>
      <c r="E51" s="126">
        <v>175.29100529100529</v>
      </c>
      <c r="F51" s="126">
        <v>155.7037037037037</v>
      </c>
      <c r="G51" s="126">
        <v>159.5</v>
      </c>
      <c r="H51" s="126">
        <v>160</v>
      </c>
      <c r="I51" s="126">
        <v>202.5</v>
      </c>
      <c r="J51" s="126">
        <v>209.10511847607239</v>
      </c>
      <c r="K51" s="126">
        <v>191.16000843128501</v>
      </c>
      <c r="L51" s="126">
        <v>185.74361549497851</v>
      </c>
      <c r="M51" s="126">
        <v>180.61484688309909</v>
      </c>
      <c r="N51" s="126">
        <v>184.97714209330309</v>
      </c>
      <c r="O51" s="126">
        <v>188.36011349527971</v>
      </c>
      <c r="P51" s="19"/>
      <c r="Q51" s="57"/>
      <c r="R51" s="22"/>
      <c r="S51" s="22"/>
    </row>
    <row r="52" spans="1:19" ht="13" customHeight="1">
      <c r="A52" s="18" t="s">
        <v>66</v>
      </c>
      <c r="B52" s="126"/>
      <c r="C52" s="126">
        <v>418.43850497144581</v>
      </c>
      <c r="D52" s="126">
        <v>411.1962089632791</v>
      </c>
      <c r="E52" s="126">
        <v>375.57991425700811</v>
      </c>
      <c r="F52" s="126">
        <v>332.48045597564601</v>
      </c>
      <c r="G52" s="126">
        <v>299.31379885605338</v>
      </c>
      <c r="H52" s="126">
        <v>281.54805494914962</v>
      </c>
      <c r="I52" s="126">
        <v>286.70121644548732</v>
      </c>
      <c r="J52" s="126">
        <v>275.89267149211821</v>
      </c>
      <c r="K52" s="126">
        <v>268.63581917371698</v>
      </c>
      <c r="L52" s="126">
        <v>268.22059689958252</v>
      </c>
      <c r="M52" s="126">
        <v>263.27782851612801</v>
      </c>
      <c r="N52" s="126">
        <v>243.5671119332938</v>
      </c>
      <c r="O52" s="126">
        <v>225.5358276293247</v>
      </c>
      <c r="P52" s="19"/>
      <c r="Q52" s="57"/>
      <c r="R52" s="22"/>
      <c r="S52" s="22"/>
    </row>
    <row r="53" spans="1:19" ht="13" customHeight="1">
      <c r="A53" s="18" t="s">
        <v>62</v>
      </c>
      <c r="B53" s="126"/>
      <c r="C53" s="85" t="s">
        <v>45</v>
      </c>
      <c r="D53" s="85" t="s">
        <v>45</v>
      </c>
      <c r="E53" s="85" t="s">
        <v>45</v>
      </c>
      <c r="F53" s="85" t="s">
        <v>45</v>
      </c>
      <c r="G53" s="85" t="s">
        <v>45</v>
      </c>
      <c r="H53" s="85" t="s">
        <v>45</v>
      </c>
      <c r="I53" s="85" t="s">
        <v>45</v>
      </c>
      <c r="J53" s="85" t="s">
        <v>45</v>
      </c>
      <c r="K53" s="85" t="s">
        <v>45</v>
      </c>
      <c r="L53" s="85" t="s">
        <v>45</v>
      </c>
      <c r="M53" s="85" t="s">
        <v>45</v>
      </c>
      <c r="N53" s="85" t="s">
        <v>45</v>
      </c>
      <c r="O53" s="85" t="s">
        <v>45</v>
      </c>
      <c r="P53" s="28"/>
      <c r="Q53" s="116"/>
      <c r="R53" s="31"/>
      <c r="S53" s="31"/>
    </row>
    <row r="54" spans="1:19" ht="13" customHeight="1">
      <c r="A54" s="127"/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128"/>
      <c r="P54" s="107"/>
      <c r="Q54" s="105"/>
      <c r="R54" s="105"/>
      <c r="S54" s="105"/>
    </row>
    <row r="55" spans="1:19" ht="13" customHeight="1">
      <c r="A55" s="90" t="s">
        <v>50</v>
      </c>
      <c r="B55" s="129" t="s">
        <v>45</v>
      </c>
      <c r="C55" s="130">
        <v>251.6937951132503</v>
      </c>
      <c r="D55" s="130">
        <v>256.96256631384051</v>
      </c>
      <c r="E55" s="130">
        <v>240.51980986008141</v>
      </c>
      <c r="F55" s="130">
        <v>215.5385948051165</v>
      </c>
      <c r="G55" s="130">
        <v>205.21838129670289</v>
      </c>
      <c r="H55" s="130">
        <v>204.99087572022231</v>
      </c>
      <c r="I55" s="130">
        <v>214.3157726161642</v>
      </c>
      <c r="J55" s="130">
        <v>201.31582904414961</v>
      </c>
      <c r="K55" s="130">
        <v>189.38944698703921</v>
      </c>
      <c r="L55" s="130">
        <v>186.26540637907169</v>
      </c>
      <c r="M55" s="130">
        <v>213.4191675405302</v>
      </c>
      <c r="N55" s="130">
        <v>209.05151044299919</v>
      </c>
      <c r="O55" s="131">
        <v>203.64738744324589</v>
      </c>
      <c r="P55" s="34"/>
      <c r="Q55" s="38"/>
      <c r="R55" s="132"/>
      <c r="S55" s="38"/>
    </row>
    <row r="56" spans="1:19" ht="13" customHeight="1">
      <c r="A56" s="96"/>
      <c r="B56" s="133"/>
      <c r="C56" s="133"/>
      <c r="D56" s="133"/>
      <c r="E56" s="133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34"/>
      <c r="Q56" s="38"/>
      <c r="R56" s="132"/>
      <c r="S56" s="38"/>
    </row>
    <row r="57" spans="1:19" ht="13" customHeight="1">
      <c r="A57" s="8" t="s">
        <v>67</v>
      </c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48"/>
      <c r="Q57" s="10"/>
      <c r="R57" s="10"/>
      <c r="S57" s="11"/>
    </row>
    <row r="58" spans="1:19" ht="13" customHeight="1">
      <c r="A58" s="12" t="s">
        <v>68</v>
      </c>
      <c r="B58" s="113" t="s">
        <v>45</v>
      </c>
      <c r="C58" s="71">
        <v>26.224773834377171</v>
      </c>
      <c r="D58" s="71">
        <v>27.70107474484962</v>
      </c>
      <c r="E58" s="71">
        <v>28.316270258346631</v>
      </c>
      <c r="F58" s="71">
        <v>29.785675615426261</v>
      </c>
      <c r="G58" s="71">
        <v>28.485456369107322</v>
      </c>
      <c r="H58" s="71">
        <v>24.6</v>
      </c>
      <c r="I58" s="71">
        <v>21.475000000000001</v>
      </c>
      <c r="J58" s="71">
        <v>20.779439883027781</v>
      </c>
      <c r="K58" s="71">
        <v>20.602711066817371</v>
      </c>
      <c r="L58" s="71">
        <v>20.030073123773938</v>
      </c>
      <c r="M58" s="71">
        <v>17.798974886025249</v>
      </c>
      <c r="N58" s="71">
        <v>15.90986394557823</v>
      </c>
      <c r="O58" s="71">
        <v>14.30321973818438</v>
      </c>
      <c r="P58" s="13"/>
      <c r="Q58" s="53"/>
      <c r="R58" s="16"/>
      <c r="S58" s="99"/>
    </row>
    <row r="59" spans="1:19" ht="13" customHeight="1">
      <c r="A59" s="18" t="s">
        <v>44</v>
      </c>
      <c r="B59" s="80">
        <v>30.34</v>
      </c>
      <c r="C59" s="80">
        <v>28.58</v>
      </c>
      <c r="D59" s="80">
        <v>28.93</v>
      </c>
      <c r="E59" s="80">
        <v>29.9</v>
      </c>
      <c r="F59" s="80">
        <v>30.009166666666669</v>
      </c>
      <c r="G59" s="80">
        <v>29.266749999999998</v>
      </c>
      <c r="H59" s="80">
        <v>26.725000000000001</v>
      </c>
      <c r="I59" s="80">
        <v>22.74850558166969</v>
      </c>
      <c r="J59" s="80">
        <v>21.45532122451991</v>
      </c>
      <c r="K59" s="80">
        <v>21.386108034196319</v>
      </c>
      <c r="L59" s="80">
        <v>20.753611878161919</v>
      </c>
      <c r="M59" s="80">
        <v>19.816761452745212</v>
      </c>
      <c r="N59" s="80">
        <v>18.11884560011109</v>
      </c>
      <c r="O59" s="80">
        <v>15.6631913646993</v>
      </c>
      <c r="P59" s="19"/>
      <c r="Q59" s="57"/>
      <c r="R59" s="22"/>
      <c r="S59" s="100"/>
    </row>
    <row r="60" spans="1:19" ht="13" customHeight="1">
      <c r="A60" s="18" t="s">
        <v>69</v>
      </c>
      <c r="B60" s="85" t="s">
        <v>45</v>
      </c>
      <c r="C60" s="80">
        <v>15.368987341772151</v>
      </c>
      <c r="D60" s="80">
        <v>19.418800843627601</v>
      </c>
      <c r="E60" s="80">
        <v>21.357474719868819</v>
      </c>
      <c r="F60" s="80">
        <v>21.409080188679241</v>
      </c>
      <c r="G60" s="80">
        <v>18.600000000000001</v>
      </c>
      <c r="H60" s="80">
        <v>18.93125828902738</v>
      </c>
      <c r="I60" s="80">
        <v>19.2</v>
      </c>
      <c r="J60" s="80">
        <v>18.388167074948061</v>
      </c>
      <c r="K60" s="80">
        <v>17.30147934024826</v>
      </c>
      <c r="L60" s="80">
        <v>16.732762819174841</v>
      </c>
      <c r="M60" s="80">
        <v>15.648030848842611</v>
      </c>
      <c r="N60" s="80">
        <v>14.36016523316145</v>
      </c>
      <c r="O60" s="80">
        <v>13.173528709086559</v>
      </c>
      <c r="P60" s="19"/>
      <c r="Q60" s="57"/>
      <c r="R60" s="22"/>
      <c r="S60" s="100"/>
    </row>
    <row r="61" spans="1:19" ht="13" customHeight="1">
      <c r="A61" s="101" t="s">
        <v>62</v>
      </c>
      <c r="B61" s="85" t="s">
        <v>45</v>
      </c>
      <c r="C61" s="85" t="s">
        <v>45</v>
      </c>
      <c r="D61" s="85" t="s">
        <v>45</v>
      </c>
      <c r="E61" s="80">
        <v>28.575667655786351</v>
      </c>
      <c r="F61" s="80">
        <v>29.100529100529101</v>
      </c>
      <c r="G61" s="80">
        <v>31.490069915693461</v>
      </c>
      <c r="H61" s="80">
        <v>27.674878941485488</v>
      </c>
      <c r="I61" s="80">
        <v>22.383314928059981</v>
      </c>
      <c r="J61" s="80">
        <v>17.21789270342169</v>
      </c>
      <c r="K61" s="80">
        <v>15.513098537025201</v>
      </c>
      <c r="L61" s="80">
        <v>15.734697863913439</v>
      </c>
      <c r="M61" s="80">
        <v>16.019969573664721</v>
      </c>
      <c r="N61" s="80">
        <v>13.03453211665772</v>
      </c>
      <c r="O61" s="80">
        <v>12.301142188611889</v>
      </c>
      <c r="P61" s="28"/>
      <c r="Q61" s="116"/>
      <c r="R61" s="31"/>
      <c r="S61" s="102"/>
    </row>
    <row r="62" spans="1:19" ht="13" customHeight="1">
      <c r="A62" s="90" t="s">
        <v>50</v>
      </c>
      <c r="B62" s="118">
        <v>0</v>
      </c>
      <c r="C62" s="93">
        <v>25.317196008794181</v>
      </c>
      <c r="D62" s="93">
        <v>26.78285966507277</v>
      </c>
      <c r="E62" s="93">
        <v>27.7156550387861</v>
      </c>
      <c r="F62" s="93">
        <v>28.287123305328311</v>
      </c>
      <c r="G62" s="93">
        <v>27.0761189895263</v>
      </c>
      <c r="H62" s="134">
        <v>24.525669105062089</v>
      </c>
      <c r="I62" s="134">
        <v>21.925205511500138</v>
      </c>
      <c r="J62" s="134">
        <v>20.243854550741041</v>
      </c>
      <c r="K62" s="134">
        <v>19.708567885948209</v>
      </c>
      <c r="L62" s="134">
        <v>19.13340682645654</v>
      </c>
      <c r="M62" s="134">
        <v>17.8082223196086</v>
      </c>
      <c r="N62" s="134">
        <v>15.971137025814199</v>
      </c>
      <c r="O62" s="135">
        <v>14.25788600853512</v>
      </c>
      <c r="P62" s="109"/>
      <c r="Q62" s="105"/>
      <c r="R62" s="105"/>
      <c r="S62" s="106"/>
    </row>
    <row r="63" spans="1:19" ht="13" customHeight="1">
      <c r="A63" s="96"/>
      <c r="B63" s="107"/>
      <c r="C63" s="107"/>
      <c r="D63" s="107"/>
      <c r="E63" s="136"/>
      <c r="F63" s="136"/>
      <c r="G63" s="136"/>
      <c r="H63" s="137"/>
      <c r="I63" s="138"/>
      <c r="J63" s="138"/>
      <c r="K63" s="138"/>
      <c r="L63" s="138"/>
      <c r="M63" s="138"/>
      <c r="N63" s="138"/>
      <c r="O63" s="139"/>
      <c r="P63" s="109"/>
      <c r="Q63" s="105"/>
      <c r="R63" s="105"/>
      <c r="S63" s="106"/>
    </row>
    <row r="64" spans="1:19" ht="13" customHeight="1">
      <c r="A64" s="8" t="s">
        <v>70</v>
      </c>
      <c r="B64" s="9"/>
      <c r="C64" s="9"/>
      <c r="D64" s="9"/>
      <c r="E64" s="9"/>
      <c r="F64" s="9"/>
      <c r="G64" s="9"/>
      <c r="H64" s="9"/>
      <c r="I64" s="9"/>
      <c r="J64" s="48"/>
      <c r="K64" s="9"/>
      <c r="L64" s="48"/>
      <c r="M64" s="9"/>
      <c r="N64" s="48"/>
      <c r="O64" s="9"/>
      <c r="P64" s="48"/>
      <c r="Q64" s="10"/>
      <c r="R64" s="10"/>
      <c r="S64" s="11"/>
    </row>
    <row r="65" spans="1:19" ht="13" customHeight="1">
      <c r="A65" s="12" t="s">
        <v>71</v>
      </c>
      <c r="B65" s="113" t="s">
        <v>45</v>
      </c>
      <c r="C65" s="71">
        <v>26.75221818614899</v>
      </c>
      <c r="D65" s="71">
        <v>28.84533446953558</v>
      </c>
      <c r="E65" s="71">
        <v>29.255202724590479</v>
      </c>
      <c r="F65" s="71">
        <v>30.717902928032849</v>
      </c>
      <c r="G65" s="71">
        <v>32.805507671460788</v>
      </c>
      <c r="H65" s="71">
        <v>33</v>
      </c>
      <c r="I65" s="71">
        <v>32.033327611079493</v>
      </c>
      <c r="J65" s="71">
        <v>30.360480075350981</v>
      </c>
      <c r="K65" s="71">
        <v>27.674311394689141</v>
      </c>
      <c r="L65" s="71">
        <v>25.326623223722802</v>
      </c>
      <c r="M65" s="71">
        <v>22.481689798056681</v>
      </c>
      <c r="N65" s="71">
        <v>20.288331413360769</v>
      </c>
      <c r="O65" s="71">
        <v>19.70099999999999</v>
      </c>
      <c r="P65" s="140"/>
      <c r="Q65" s="16"/>
      <c r="R65" s="16"/>
      <c r="S65" s="99"/>
    </row>
    <row r="66" spans="1:19" ht="13" customHeight="1">
      <c r="A66" s="18" t="s">
        <v>44</v>
      </c>
      <c r="B66" s="80">
        <v>27.204678362573102</v>
      </c>
      <c r="C66" s="80">
        <v>30.82446988686403</v>
      </c>
      <c r="D66" s="80">
        <v>31.248721410744238</v>
      </c>
      <c r="E66" s="80">
        <v>31.355182098220091</v>
      </c>
      <c r="F66" s="80">
        <v>33.507368884032367</v>
      </c>
      <c r="G66" s="80">
        <v>35.677195713224663</v>
      </c>
      <c r="H66" s="80">
        <v>35.022773243458012</v>
      </c>
      <c r="I66" s="80">
        <v>35.141724771833559</v>
      </c>
      <c r="J66" s="80">
        <v>32.284983710128337</v>
      </c>
      <c r="K66" s="80">
        <v>28.56174758829626</v>
      </c>
      <c r="L66" s="80">
        <v>25.581012192048998</v>
      </c>
      <c r="M66" s="80">
        <v>22.644695525134949</v>
      </c>
      <c r="N66" s="80">
        <v>21.239304583244941</v>
      </c>
      <c r="O66" s="80">
        <v>20.389273393559922</v>
      </c>
      <c r="P66" s="141"/>
      <c r="Q66" s="22"/>
      <c r="R66" s="22"/>
      <c r="S66" s="100"/>
    </row>
    <row r="67" spans="1:19" ht="13" customHeight="1">
      <c r="A67" s="18" t="s">
        <v>59</v>
      </c>
      <c r="B67" s="85" t="s">
        <v>45</v>
      </c>
      <c r="C67" s="80">
        <v>22.267057416267949</v>
      </c>
      <c r="D67" s="80">
        <v>27.644576379974328</v>
      </c>
      <c r="E67" s="80">
        <v>27.705003077764861</v>
      </c>
      <c r="F67" s="80">
        <v>27.892785281410109</v>
      </c>
      <c r="G67" s="80">
        <v>27.848470916768829</v>
      </c>
      <c r="H67" s="80">
        <v>25.013619736944509</v>
      </c>
      <c r="I67" s="80">
        <v>25.1875</v>
      </c>
      <c r="J67" s="80">
        <v>24.28221678166036</v>
      </c>
      <c r="K67" s="80">
        <v>21.946988918992531</v>
      </c>
      <c r="L67" s="80">
        <v>21.299522789929611</v>
      </c>
      <c r="M67" s="80">
        <v>22.017908086885289</v>
      </c>
      <c r="N67" s="80">
        <v>21.926726522275651</v>
      </c>
      <c r="O67" s="80">
        <v>21.050870479336229</v>
      </c>
      <c r="P67" s="141"/>
      <c r="Q67" s="22"/>
      <c r="R67" s="22"/>
      <c r="S67" s="100"/>
    </row>
    <row r="68" spans="1:19" ht="13" customHeight="1">
      <c r="A68" s="101" t="s">
        <v>72</v>
      </c>
      <c r="B68" s="80"/>
      <c r="C68" s="80"/>
      <c r="D68" s="80"/>
      <c r="E68" s="80"/>
      <c r="F68" s="80"/>
      <c r="G68" s="80"/>
      <c r="H68" s="80">
        <v>23.666666666666671</v>
      </c>
      <c r="I68" s="80">
        <v>32.134126350568813</v>
      </c>
      <c r="J68" s="80">
        <v>24.876960074797029</v>
      </c>
      <c r="K68" s="80">
        <v>25.725824454698969</v>
      </c>
      <c r="L68" s="80">
        <v>27.504284881363329</v>
      </c>
      <c r="M68" s="80">
        <v>25.728528557001511</v>
      </c>
      <c r="N68" s="80">
        <v>23.765585551471279</v>
      </c>
      <c r="O68" s="80">
        <v>21.068065487861912</v>
      </c>
      <c r="P68" s="142"/>
      <c r="Q68" s="31"/>
      <c r="R68" s="31"/>
      <c r="S68" s="102"/>
    </row>
    <row r="69" spans="1:19" ht="13" customHeight="1">
      <c r="A69" s="90" t="s">
        <v>50</v>
      </c>
      <c r="B69" s="118">
        <v>27.204678362573102</v>
      </c>
      <c r="C69" s="93">
        <v>27.01055598084892</v>
      </c>
      <c r="D69" s="93">
        <v>29.23458668780038</v>
      </c>
      <c r="E69" s="93">
        <v>29.460154358041809</v>
      </c>
      <c r="F69" s="93">
        <v>30.8258500678294</v>
      </c>
      <c r="G69" s="93">
        <v>32.481909512014496</v>
      </c>
      <c r="H69" s="93">
        <v>31.730477223835269</v>
      </c>
      <c r="I69" s="93">
        <v>31.500170655163199</v>
      </c>
      <c r="J69" s="93">
        <v>29.518885132115749</v>
      </c>
      <c r="K69" s="93">
        <v>26.530748513705849</v>
      </c>
      <c r="L69" s="93">
        <v>24.266878064903029</v>
      </c>
      <c r="M69" s="93">
        <v>22.06499708214416</v>
      </c>
      <c r="N69" s="93">
        <v>20.532367975394479</v>
      </c>
      <c r="O69" s="104">
        <v>19.631060628295689</v>
      </c>
      <c r="P69" s="109"/>
      <c r="Q69" s="105"/>
      <c r="R69" s="105"/>
      <c r="S69" s="106"/>
    </row>
    <row r="70" spans="1:19" ht="13" customHeight="1">
      <c r="A70" s="96"/>
      <c r="B70" s="107"/>
      <c r="C70" s="136"/>
      <c r="D70" s="107"/>
      <c r="E70" s="143"/>
      <c r="F70" s="144"/>
      <c r="G70" s="143"/>
      <c r="H70" s="145"/>
      <c r="I70" s="143"/>
      <c r="J70" s="145"/>
      <c r="K70" s="143"/>
      <c r="L70" s="145"/>
      <c r="M70" s="143"/>
      <c r="N70" s="145"/>
      <c r="O70" s="143"/>
      <c r="P70" s="109"/>
      <c r="Q70" s="105"/>
      <c r="R70" s="105"/>
      <c r="S70" s="106"/>
    </row>
    <row r="71" spans="1:19" ht="13" customHeight="1">
      <c r="A71" s="8" t="s">
        <v>73</v>
      </c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48"/>
      <c r="Q71" s="10"/>
      <c r="R71" s="10"/>
      <c r="S71" s="10"/>
    </row>
    <row r="72" spans="1:19" ht="13" customHeight="1">
      <c r="A72" s="72" t="s">
        <v>74</v>
      </c>
      <c r="B72" s="140"/>
      <c r="C72" s="71">
        <v>55.213056928885258</v>
      </c>
      <c r="D72" s="71">
        <v>50.703070943570992</v>
      </c>
      <c r="E72" s="71">
        <v>47.573753057697893</v>
      </c>
      <c r="F72" s="71">
        <v>45.688916911453482</v>
      </c>
      <c r="G72" s="71">
        <v>45.199432904976632</v>
      </c>
      <c r="H72" s="71">
        <v>46.577353329134098</v>
      </c>
      <c r="I72" s="71">
        <v>47.952702579027317</v>
      </c>
      <c r="J72" s="71">
        <v>51.572492334647393</v>
      </c>
      <c r="K72" s="71">
        <v>51.809087741999697</v>
      </c>
      <c r="L72" s="71">
        <v>50.842936406316682</v>
      </c>
      <c r="M72" s="71">
        <v>48.813289000621737</v>
      </c>
      <c r="N72" s="71">
        <v>45.057050305799322</v>
      </c>
      <c r="O72" s="71">
        <v>42.760356391977687</v>
      </c>
      <c r="P72" s="13"/>
      <c r="Q72" s="146"/>
      <c r="R72" s="16"/>
      <c r="S72" s="16"/>
    </row>
    <row r="73" spans="1:19" ht="13" customHeight="1">
      <c r="A73" s="81" t="s">
        <v>75</v>
      </c>
      <c r="B73" s="141"/>
      <c r="C73" s="80">
        <v>49.834944039189963</v>
      </c>
      <c r="D73" s="80">
        <v>53.774916817307648</v>
      </c>
      <c r="E73" s="80">
        <v>51.298417630007648</v>
      </c>
      <c r="F73" s="80">
        <v>48.620987107789666</v>
      </c>
      <c r="G73" s="80">
        <v>46.75</v>
      </c>
      <c r="H73" s="80">
        <v>45.539498141610878</v>
      </c>
      <c r="I73" s="80">
        <v>44.935058605648557</v>
      </c>
      <c r="J73" s="80">
        <v>45.120145769274558</v>
      </c>
      <c r="K73" s="80">
        <v>47.091180113791438</v>
      </c>
      <c r="L73" s="80">
        <v>47.565086006508601</v>
      </c>
      <c r="M73" s="80">
        <v>45.619477857000312</v>
      </c>
      <c r="N73" s="80">
        <v>43.006219036576368</v>
      </c>
      <c r="O73" s="80">
        <v>42.012493257468982</v>
      </c>
      <c r="P73" s="147"/>
      <c r="Q73" s="148"/>
      <c r="R73" s="22"/>
      <c r="S73" s="22"/>
    </row>
    <row r="74" spans="1:19" ht="13" customHeight="1">
      <c r="A74" s="81" t="s">
        <v>76</v>
      </c>
      <c r="B74" s="141"/>
      <c r="C74" s="80">
        <v>56.083333333333343</v>
      </c>
      <c r="D74" s="80">
        <v>54.791666666666657</v>
      </c>
      <c r="E74" s="80">
        <v>49.6875</v>
      </c>
      <c r="F74" s="80">
        <v>48.866666666666667</v>
      </c>
      <c r="G74" s="80">
        <v>43.375</v>
      </c>
      <c r="H74" s="80">
        <v>46.357240402036808</v>
      </c>
      <c r="I74" s="80">
        <v>46.291299525267313</v>
      </c>
      <c r="J74" s="80">
        <v>46.39560301911559</v>
      </c>
      <c r="K74" s="80">
        <v>46.75291993004334</v>
      </c>
      <c r="L74" s="80">
        <v>50.474512242876557</v>
      </c>
      <c r="M74" s="80">
        <v>46.673060236562087</v>
      </c>
      <c r="N74" s="80">
        <v>41.697914369041492</v>
      </c>
      <c r="O74" s="80">
        <v>42.665645069397257</v>
      </c>
      <c r="P74" s="147"/>
      <c r="Q74" s="148"/>
      <c r="R74" s="22"/>
      <c r="S74" s="22"/>
    </row>
    <row r="75" spans="1:19" ht="13" customHeight="1">
      <c r="A75" s="127" t="s">
        <v>77</v>
      </c>
      <c r="B75" s="142"/>
      <c r="C75" s="80">
        <v>83.662393560988093</v>
      </c>
      <c r="D75" s="80">
        <v>68.978133956239205</v>
      </c>
      <c r="E75" s="80">
        <v>63.907900538814317</v>
      </c>
      <c r="F75" s="80">
        <v>69.458081633787771</v>
      </c>
      <c r="G75" s="80">
        <v>66.269198130159268</v>
      </c>
      <c r="H75" s="80">
        <v>65.043136821963543</v>
      </c>
      <c r="I75" s="80">
        <v>69.19352934230723</v>
      </c>
      <c r="J75" s="80">
        <v>67.695074709463199</v>
      </c>
      <c r="K75" s="80"/>
      <c r="L75" s="80"/>
      <c r="M75" s="80"/>
      <c r="N75" s="80"/>
      <c r="O75" s="80"/>
      <c r="P75" s="149"/>
      <c r="Q75" s="150"/>
      <c r="R75" s="31"/>
      <c r="S75" s="31"/>
    </row>
    <row r="76" spans="1:19" ht="13" customHeight="1">
      <c r="A76" s="90" t="s">
        <v>50</v>
      </c>
      <c r="B76" s="151"/>
      <c r="C76" s="92">
        <v>54.025925740432271</v>
      </c>
      <c r="D76" s="93">
        <v>52.858912460641157</v>
      </c>
      <c r="E76" s="93">
        <v>49.670397589701999</v>
      </c>
      <c r="F76" s="93">
        <v>48.374651043860553</v>
      </c>
      <c r="G76" s="93">
        <v>46.505459281087873</v>
      </c>
      <c r="H76" s="93">
        <v>47.324926613177013</v>
      </c>
      <c r="I76" s="93">
        <v>48.223238749762061</v>
      </c>
      <c r="J76" s="93">
        <v>49.950468324055741</v>
      </c>
      <c r="K76" s="93">
        <v>48.919613968185232</v>
      </c>
      <c r="L76" s="93">
        <v>49.694732115031499</v>
      </c>
      <c r="M76" s="93">
        <v>47.290958343065313</v>
      </c>
      <c r="N76" s="93">
        <v>43.691150157865479</v>
      </c>
      <c r="O76" s="104">
        <v>42.510009360958108</v>
      </c>
      <c r="P76" s="152"/>
      <c r="Q76" s="153"/>
      <c r="R76" s="154"/>
      <c r="S76" s="153"/>
    </row>
    <row r="77" spans="1:19" ht="13" customHeight="1">
      <c r="A77" s="96"/>
      <c r="B77" s="65"/>
      <c r="C77" s="65"/>
      <c r="D77" s="152"/>
      <c r="E77" s="35"/>
      <c r="F77" s="35"/>
      <c r="G77" s="35"/>
      <c r="H77" s="37"/>
      <c r="I77" s="155"/>
      <c r="J77" s="37"/>
      <c r="K77" s="37"/>
      <c r="L77" s="37"/>
      <c r="M77" s="37"/>
      <c r="N77" s="37"/>
      <c r="O77" s="155"/>
      <c r="P77" s="152"/>
      <c r="Q77" s="153"/>
      <c r="R77" s="154"/>
      <c r="S77" s="153"/>
    </row>
    <row r="78" spans="1:19" ht="13" customHeight="1">
      <c r="A78" s="8" t="s">
        <v>78</v>
      </c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48"/>
      <c r="Q78" s="10"/>
      <c r="R78" s="10"/>
      <c r="S78" s="10"/>
    </row>
    <row r="79" spans="1:19" ht="13" customHeight="1">
      <c r="A79" s="12" t="s">
        <v>59</v>
      </c>
      <c r="B79" s="71">
        <v>30.040097069853019</v>
      </c>
      <c r="C79" s="71">
        <v>32.333354079790873</v>
      </c>
      <c r="D79" s="71">
        <v>31.449257754318712</v>
      </c>
      <c r="E79" s="156">
        <v>34.168263982403637</v>
      </c>
      <c r="F79" s="70">
        <v>35.221714377355461</v>
      </c>
      <c r="G79" s="71">
        <v>34.843870455603643</v>
      </c>
      <c r="H79" s="71">
        <v>33.69221118356748</v>
      </c>
      <c r="I79" s="71">
        <v>33.4375</v>
      </c>
      <c r="J79" s="71">
        <v>32.754713927328638</v>
      </c>
      <c r="K79" s="71">
        <v>32.459510503984269</v>
      </c>
      <c r="L79" s="71">
        <v>31.159842041692482</v>
      </c>
      <c r="M79" s="71">
        <v>29.983277488784811</v>
      </c>
      <c r="N79" s="71">
        <v>28.574060427413411</v>
      </c>
      <c r="O79" s="71">
        <v>26.95372067872783</v>
      </c>
      <c r="P79" s="13"/>
      <c r="Q79" s="53"/>
      <c r="R79" s="16"/>
      <c r="S79" s="16"/>
    </row>
    <row r="80" spans="1:19" ht="13" customHeight="1">
      <c r="A80" s="18" t="s">
        <v>79</v>
      </c>
      <c r="B80" s="80">
        <v>45.48</v>
      </c>
      <c r="C80" s="80">
        <v>37.119999999999997</v>
      </c>
      <c r="D80" s="80">
        <v>34.729999999999997</v>
      </c>
      <c r="E80" s="157">
        <v>39.327750000000002</v>
      </c>
      <c r="F80" s="79">
        <v>39.847499999999997</v>
      </c>
      <c r="G80" s="80">
        <v>38.61</v>
      </c>
      <c r="H80" s="80">
        <v>37.916666666666657</v>
      </c>
      <c r="I80" s="80">
        <v>37.0625</v>
      </c>
      <c r="J80" s="80">
        <v>37.204782480434517</v>
      </c>
      <c r="K80" s="80">
        <v>35.416718688873907</v>
      </c>
      <c r="L80" s="80">
        <v>33.654691671862757</v>
      </c>
      <c r="M80" s="80">
        <v>30.748652674762319</v>
      </c>
      <c r="N80" s="80">
        <v>27.718432005570591</v>
      </c>
      <c r="O80" s="80">
        <v>25.04077614747214</v>
      </c>
      <c r="P80" s="19"/>
      <c r="Q80" s="57"/>
      <c r="R80" s="22"/>
      <c r="S80" s="22"/>
    </row>
    <row r="81" spans="1:19" ht="13" customHeight="1">
      <c r="A81" s="18" t="s">
        <v>80</v>
      </c>
      <c r="B81" s="80">
        <v>29.71780848205718</v>
      </c>
      <c r="C81" s="80">
        <v>32.657086503240343</v>
      </c>
      <c r="D81" s="80">
        <v>36.221691756618092</v>
      </c>
      <c r="E81" s="157">
        <v>40.084371244181398</v>
      </c>
      <c r="F81" s="79">
        <v>48.010235806189307</v>
      </c>
      <c r="G81" s="80">
        <v>45.203656434757953</v>
      </c>
      <c r="H81" s="80">
        <v>42.574165984034437</v>
      </c>
      <c r="I81" s="80">
        <v>41.916666666666671</v>
      </c>
      <c r="J81" s="80">
        <v>41.516401414677283</v>
      </c>
      <c r="K81" s="80">
        <v>40.298556101473977</v>
      </c>
      <c r="L81" s="80">
        <v>37.832190396218202</v>
      </c>
      <c r="M81" s="80">
        <v>34.934844187362273</v>
      </c>
      <c r="N81" s="80">
        <v>29.927656469371179</v>
      </c>
      <c r="O81" s="80">
        <v>25.913225469461288</v>
      </c>
      <c r="P81" s="19"/>
      <c r="Q81" s="57"/>
      <c r="R81" s="22"/>
      <c r="S81" s="22"/>
    </row>
    <row r="82" spans="1:19" ht="13" customHeight="1">
      <c r="A82" s="101" t="s">
        <v>81</v>
      </c>
      <c r="B82" s="80"/>
      <c r="C82" s="80"/>
      <c r="D82" s="80"/>
      <c r="E82" s="157"/>
      <c r="F82" s="79"/>
      <c r="G82" s="80"/>
      <c r="H82" s="80"/>
      <c r="I82" s="80"/>
      <c r="J82" s="80"/>
      <c r="K82" s="80"/>
      <c r="L82" s="80"/>
      <c r="M82" s="80"/>
      <c r="N82" s="80">
        <v>11.519372398334941</v>
      </c>
      <c r="O82" s="80">
        <v>14.869524897027221</v>
      </c>
      <c r="P82" s="28"/>
      <c r="Q82" s="116"/>
      <c r="R82" s="31"/>
      <c r="S82" s="31"/>
    </row>
    <row r="83" spans="1:19" ht="13" customHeight="1">
      <c r="A83" s="90" t="s">
        <v>50</v>
      </c>
      <c r="B83" s="118">
        <v>35.268517255126561</v>
      </c>
      <c r="C83" s="93">
        <v>34.015628978810732</v>
      </c>
      <c r="D83" s="93">
        <v>33.321303169274458</v>
      </c>
      <c r="E83" s="158">
        <v>36.931790198575108</v>
      </c>
      <c r="F83" s="118">
        <v>38.977435107758723</v>
      </c>
      <c r="G83" s="93">
        <v>37.724475152723699</v>
      </c>
      <c r="H83" s="93">
        <v>35.639088595544429</v>
      </c>
      <c r="I83" s="159">
        <v>34.508536533508277</v>
      </c>
      <c r="J83" s="159">
        <v>34.124488923331818</v>
      </c>
      <c r="K83" s="159">
        <v>33.043433383669573</v>
      </c>
      <c r="L83" s="159">
        <v>31.330385472857309</v>
      </c>
      <c r="M83" s="159">
        <v>29.161896213458899</v>
      </c>
      <c r="N83" s="159">
        <v>26.62202608708829</v>
      </c>
      <c r="O83" s="160">
        <v>23.686168095696189</v>
      </c>
      <c r="P83" s="109"/>
      <c r="Q83" s="105"/>
      <c r="R83" s="105"/>
      <c r="S83" s="105"/>
    </row>
    <row r="84" spans="1:19" ht="13" customHeight="1">
      <c r="A84" s="96"/>
      <c r="B84" s="136"/>
      <c r="C84" s="136"/>
      <c r="D84" s="136"/>
      <c r="E84" s="136"/>
      <c r="F84" s="136"/>
      <c r="G84" s="136"/>
      <c r="H84" s="136"/>
      <c r="I84" s="136"/>
      <c r="J84" s="109"/>
      <c r="K84" s="136"/>
      <c r="L84" s="109"/>
      <c r="M84" s="136"/>
      <c r="N84" s="109"/>
      <c r="O84" s="136"/>
      <c r="P84" s="109"/>
      <c r="Q84" s="105"/>
      <c r="R84" s="105"/>
      <c r="S84" s="105"/>
    </row>
    <row r="85" spans="1:19" ht="13" customHeight="1">
      <c r="A85" s="8" t="s">
        <v>82</v>
      </c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48"/>
      <c r="Q85" s="10"/>
      <c r="R85" s="10"/>
      <c r="S85" s="11"/>
    </row>
    <row r="86" spans="1:19" ht="13" customHeight="1">
      <c r="A86" s="12" t="s">
        <v>83</v>
      </c>
      <c r="B86" s="124"/>
      <c r="C86" s="124">
        <v>289.14930555555549</v>
      </c>
      <c r="D86" s="124">
        <v>158.0078125</v>
      </c>
      <c r="E86" s="124">
        <v>162</v>
      </c>
      <c r="F86" s="124">
        <v>174</v>
      </c>
      <c r="G86" s="124">
        <v>151</v>
      </c>
      <c r="H86" s="124">
        <v>151.9</v>
      </c>
      <c r="I86" s="124">
        <v>150.26360508854731</v>
      </c>
      <c r="J86" s="124">
        <v>149</v>
      </c>
      <c r="K86" s="124">
        <v>144</v>
      </c>
      <c r="L86" s="124">
        <v>144</v>
      </c>
      <c r="M86" s="124">
        <v>106</v>
      </c>
      <c r="N86" s="124">
        <v>87.5</v>
      </c>
      <c r="O86" s="124">
        <v>85.388963524001838</v>
      </c>
      <c r="P86" s="13"/>
      <c r="Q86" s="53"/>
      <c r="R86" s="16"/>
      <c r="S86" s="99"/>
    </row>
    <row r="87" spans="1:19" ht="13" customHeight="1">
      <c r="A87" s="18" t="s">
        <v>84</v>
      </c>
      <c r="B87" s="126"/>
      <c r="C87" s="126">
        <v>202</v>
      </c>
      <c r="D87" s="126">
        <v>176</v>
      </c>
      <c r="E87" s="126">
        <v>160</v>
      </c>
      <c r="F87" s="126">
        <v>153</v>
      </c>
      <c r="G87" s="126">
        <v>138</v>
      </c>
      <c r="H87" s="126">
        <v>138</v>
      </c>
      <c r="I87" s="126">
        <v>131</v>
      </c>
      <c r="J87" s="126">
        <v>126</v>
      </c>
      <c r="K87" s="126">
        <v>132</v>
      </c>
      <c r="L87" s="126">
        <v>134.84096567668499</v>
      </c>
      <c r="M87" s="126">
        <v>106.2611763674614</v>
      </c>
      <c r="N87" s="126">
        <v>95</v>
      </c>
      <c r="O87" s="126">
        <v>93.03183439657704</v>
      </c>
      <c r="P87" s="19"/>
      <c r="Q87" s="57"/>
      <c r="R87" s="22"/>
      <c r="S87" s="100"/>
    </row>
    <row r="88" spans="1:19" ht="13" customHeight="1">
      <c r="A88" s="101" t="s">
        <v>85</v>
      </c>
      <c r="B88" s="126"/>
      <c r="C88" s="126">
        <v>214</v>
      </c>
      <c r="D88" s="126">
        <v>183</v>
      </c>
      <c r="E88" s="126">
        <v>171</v>
      </c>
      <c r="F88" s="126">
        <v>170</v>
      </c>
      <c r="G88" s="126">
        <v>156</v>
      </c>
      <c r="H88" s="126">
        <v>158</v>
      </c>
      <c r="I88" s="126">
        <v>158</v>
      </c>
      <c r="J88" s="126">
        <v>159</v>
      </c>
      <c r="K88" s="126">
        <v>151</v>
      </c>
      <c r="L88" s="126">
        <v>148</v>
      </c>
      <c r="M88" s="126">
        <v>111</v>
      </c>
      <c r="N88" s="126">
        <v>97</v>
      </c>
      <c r="O88" s="126">
        <v>99.77320815331781</v>
      </c>
      <c r="P88" s="28"/>
      <c r="Q88" s="116"/>
      <c r="R88" s="31"/>
      <c r="S88" s="102"/>
    </row>
    <row r="89" spans="1:19" ht="13" customHeight="1">
      <c r="A89" s="90" t="s">
        <v>50</v>
      </c>
      <c r="B89" s="161"/>
      <c r="C89" s="130">
        <v>238.9988084255842</v>
      </c>
      <c r="D89" s="130">
        <v>171.63094846491231</v>
      </c>
      <c r="E89" s="130">
        <v>164.33802596590019</v>
      </c>
      <c r="F89" s="130">
        <v>166.1835260115607</v>
      </c>
      <c r="G89" s="130">
        <v>148.69606256742179</v>
      </c>
      <c r="H89" s="130">
        <v>149.7751512096774</v>
      </c>
      <c r="I89" s="130">
        <v>146.94205791310139</v>
      </c>
      <c r="J89" s="130">
        <v>145.34222578429129</v>
      </c>
      <c r="K89" s="130">
        <v>142.6925274725275</v>
      </c>
      <c r="L89" s="130">
        <v>142.5836747693281</v>
      </c>
      <c r="M89" s="130">
        <v>107.7737483053951</v>
      </c>
      <c r="N89" s="130">
        <v>92.999032159970596</v>
      </c>
      <c r="O89" s="131">
        <v>92.699836251071133</v>
      </c>
      <c r="P89" s="107"/>
      <c r="Q89" s="105"/>
      <c r="R89" s="105"/>
      <c r="S89" s="106"/>
    </row>
    <row r="90" spans="1:19" ht="13" customHeight="1">
      <c r="A90" s="96"/>
      <c r="B90" s="107"/>
      <c r="C90" s="107"/>
      <c r="D90" s="107"/>
      <c r="E90" s="136"/>
      <c r="F90" s="136"/>
      <c r="G90" s="136"/>
      <c r="H90" s="136"/>
      <c r="I90" s="136"/>
      <c r="J90" s="109"/>
      <c r="K90" s="136"/>
      <c r="L90" s="109"/>
      <c r="M90" s="136"/>
      <c r="N90" s="109"/>
      <c r="O90" s="136"/>
      <c r="P90" s="107"/>
      <c r="Q90" s="105"/>
      <c r="R90" s="105"/>
      <c r="S90" s="106"/>
    </row>
    <row r="91" spans="1:19" ht="13" customHeight="1">
      <c r="A91" s="8" t="s">
        <v>86</v>
      </c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10"/>
      <c r="R91" s="10"/>
      <c r="S91" s="10"/>
    </row>
    <row r="92" spans="1:19" ht="13" customHeight="1">
      <c r="A92" s="12" t="s">
        <v>87</v>
      </c>
      <c r="B92" s="113" t="s">
        <v>45</v>
      </c>
      <c r="C92" s="71">
        <v>39.480981075697208</v>
      </c>
      <c r="D92" s="71">
        <v>40</v>
      </c>
      <c r="E92" s="71">
        <v>38.4</v>
      </c>
      <c r="F92" s="71">
        <v>37.5</v>
      </c>
      <c r="G92" s="71">
        <v>30.1</v>
      </c>
      <c r="H92" s="71">
        <v>28.774999999999999</v>
      </c>
      <c r="I92" s="71">
        <v>29</v>
      </c>
      <c r="J92" s="71">
        <v>30.652572694822421</v>
      </c>
      <c r="K92" s="71">
        <v>24.28053153153153</v>
      </c>
      <c r="L92" s="71">
        <v>22.264150711831121</v>
      </c>
      <c r="M92" s="71">
        <v>20.845807437379541</v>
      </c>
      <c r="N92" s="71">
        <v>19.123827160493821</v>
      </c>
      <c r="O92" s="71">
        <v>17.790825000000002</v>
      </c>
      <c r="P92" s="14"/>
      <c r="Q92" s="146"/>
      <c r="R92" s="16"/>
      <c r="S92" s="16"/>
    </row>
    <row r="93" spans="1:19" ht="13" customHeight="1">
      <c r="A93" s="18" t="s">
        <v>88</v>
      </c>
      <c r="B93" s="85" t="s">
        <v>45</v>
      </c>
      <c r="C93" s="80">
        <v>43.2</v>
      </c>
      <c r="D93" s="80">
        <v>42.3</v>
      </c>
      <c r="E93" s="80">
        <v>41.6</v>
      </c>
      <c r="F93" s="80">
        <v>37.799999999999997</v>
      </c>
      <c r="G93" s="80">
        <v>32.5</v>
      </c>
      <c r="H93" s="80">
        <v>30.15</v>
      </c>
      <c r="I93" s="80">
        <v>30.00515400750718</v>
      </c>
      <c r="J93" s="80">
        <v>60.256763313531863</v>
      </c>
      <c r="K93" s="80">
        <v>25.88160659435011</v>
      </c>
      <c r="L93" s="80">
        <v>21.551242574570271</v>
      </c>
      <c r="M93" s="80">
        <v>19.211928546998799</v>
      </c>
      <c r="N93" s="80">
        <v>17.621921010744131</v>
      </c>
      <c r="O93" s="80">
        <v>16.684802887908081</v>
      </c>
      <c r="P93" s="20"/>
      <c r="Q93" s="148"/>
      <c r="R93" s="22"/>
      <c r="S93" s="22"/>
    </row>
    <row r="94" spans="1:19" ht="13" customHeight="1">
      <c r="A94" s="18" t="s">
        <v>89</v>
      </c>
      <c r="B94" s="85" t="s">
        <v>45</v>
      </c>
      <c r="C94" s="85" t="s">
        <v>45</v>
      </c>
      <c r="D94" s="85" t="s">
        <v>45</v>
      </c>
      <c r="E94" s="85" t="s">
        <v>45</v>
      </c>
      <c r="F94" s="85" t="s">
        <v>45</v>
      </c>
      <c r="G94" s="85" t="s">
        <v>45</v>
      </c>
      <c r="H94" s="85" t="s">
        <v>45</v>
      </c>
      <c r="I94" s="80">
        <v>29.964915471830938</v>
      </c>
      <c r="J94" s="80">
        <v>24.7</v>
      </c>
      <c r="K94" s="80">
        <v>22.40246995016124</v>
      </c>
      <c r="L94" s="80">
        <v>21.198482549317148</v>
      </c>
      <c r="M94" s="80">
        <v>20.435898019576602</v>
      </c>
      <c r="N94" s="80">
        <v>20.190080628050069</v>
      </c>
      <c r="O94" s="80">
        <v>19.69301115919578</v>
      </c>
      <c r="P94" s="19"/>
      <c r="Q94" s="148"/>
      <c r="R94" s="22"/>
      <c r="S94" s="22"/>
    </row>
    <row r="95" spans="1:19" ht="13" customHeight="1">
      <c r="A95" s="162"/>
      <c r="B95" s="81"/>
      <c r="C95" s="81"/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81"/>
      <c r="P95" s="142"/>
      <c r="Q95" s="31"/>
      <c r="R95" s="31"/>
      <c r="S95" s="31"/>
    </row>
    <row r="96" spans="1:19" ht="13" customHeight="1">
      <c r="A96" s="90" t="s">
        <v>50</v>
      </c>
      <c r="B96" s="129" t="s">
        <v>45</v>
      </c>
      <c r="C96" s="93">
        <v>40.785427444386961</v>
      </c>
      <c r="D96" s="93">
        <v>40.798189811223168</v>
      </c>
      <c r="E96" s="93">
        <v>39.505078124803667</v>
      </c>
      <c r="F96" s="93">
        <v>37.600762564991328</v>
      </c>
      <c r="G96" s="93">
        <v>31.177775234607459</v>
      </c>
      <c r="H96" s="93">
        <v>29.430735211022739</v>
      </c>
      <c r="I96" s="93">
        <v>29.588520105556139</v>
      </c>
      <c r="J96" s="93">
        <v>36.238591733015653</v>
      </c>
      <c r="K96" s="93">
        <v>24.447753584637979</v>
      </c>
      <c r="L96" s="93">
        <v>21.731897698022522</v>
      </c>
      <c r="M96" s="93">
        <v>20.10378715446582</v>
      </c>
      <c r="N96" s="93">
        <v>18.787631459534492</v>
      </c>
      <c r="O96" s="104">
        <v>17.819715274896659</v>
      </c>
      <c r="P96" s="163"/>
      <c r="Q96" s="164"/>
      <c r="R96" s="164"/>
      <c r="S96" s="105"/>
    </row>
    <row r="97" spans="1:19" ht="13" customHeight="1">
      <c r="A97" s="96"/>
      <c r="B97" s="163"/>
      <c r="C97" s="165"/>
      <c r="D97" s="163"/>
      <c r="E97" s="163"/>
      <c r="F97" s="163"/>
      <c r="G97" s="166"/>
      <c r="H97" s="163"/>
      <c r="I97" s="163"/>
      <c r="J97" s="163"/>
      <c r="K97" s="163"/>
      <c r="L97" s="163"/>
      <c r="M97" s="163"/>
      <c r="N97" s="163"/>
      <c r="O97" s="163"/>
      <c r="P97" s="163"/>
      <c r="Q97" s="164"/>
      <c r="R97" s="164"/>
      <c r="S97" s="105"/>
    </row>
    <row r="98" spans="1:19" ht="13" customHeight="1">
      <c r="A98" s="8" t="s">
        <v>90</v>
      </c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10"/>
      <c r="R98" s="10"/>
      <c r="S98" s="10"/>
    </row>
    <row r="99" spans="1:19" ht="13" customHeight="1">
      <c r="A99" s="12" t="s">
        <v>91</v>
      </c>
      <c r="B99" s="124"/>
      <c r="C99" s="124">
        <v>8595</v>
      </c>
      <c r="D99" s="124">
        <v>8133.75</v>
      </c>
      <c r="E99" s="124">
        <v>8027.5</v>
      </c>
      <c r="F99" s="124">
        <v>7380</v>
      </c>
      <c r="G99" s="124">
        <v>6957.5</v>
      </c>
      <c r="H99" s="124">
        <v>6752.5</v>
      </c>
      <c r="I99" s="124">
        <v>6482.5</v>
      </c>
      <c r="J99" s="124">
        <v>5882.5</v>
      </c>
      <c r="K99" s="124">
        <v>5430</v>
      </c>
      <c r="L99" s="124">
        <v>5145</v>
      </c>
      <c r="M99" s="124">
        <v>4892.5</v>
      </c>
      <c r="N99" s="124">
        <v>4654.2856924084044</v>
      </c>
      <c r="O99" s="124">
        <v>4203.8843717614554</v>
      </c>
      <c r="P99" s="13"/>
      <c r="Q99" s="53"/>
      <c r="R99" s="16"/>
      <c r="S99" s="16"/>
    </row>
    <row r="100" spans="1:19" ht="13" customHeight="1">
      <c r="A100" s="18" t="s">
        <v>92</v>
      </c>
      <c r="B100" s="126"/>
      <c r="C100" s="126">
        <v>8257.5</v>
      </c>
      <c r="D100" s="126">
        <v>7650</v>
      </c>
      <c r="E100" s="126">
        <v>7482.5</v>
      </c>
      <c r="F100" s="126">
        <v>7257.5</v>
      </c>
      <c r="G100" s="126">
        <v>7072.5</v>
      </c>
      <c r="H100" s="126">
        <v>6737.5</v>
      </c>
      <c r="I100" s="126">
        <v>6360.0000002500001</v>
      </c>
      <c r="J100" s="126">
        <v>5925</v>
      </c>
      <c r="K100" s="126">
        <v>5542.5</v>
      </c>
      <c r="L100" s="126">
        <v>5060</v>
      </c>
      <c r="M100" s="126">
        <v>4557.5</v>
      </c>
      <c r="N100" s="126">
        <v>4250.0141848762651</v>
      </c>
      <c r="O100" s="126">
        <v>4033.0851141286098</v>
      </c>
      <c r="P100" s="19"/>
      <c r="Q100" s="57"/>
      <c r="R100" s="22"/>
      <c r="S100" s="22"/>
    </row>
    <row r="101" spans="1:19" ht="13" customHeight="1">
      <c r="A101" s="18" t="s">
        <v>93</v>
      </c>
      <c r="B101" s="126"/>
      <c r="C101" s="126">
        <v>7787.5</v>
      </c>
      <c r="D101" s="126">
        <v>7359</v>
      </c>
      <c r="E101" s="126">
        <v>6853.75</v>
      </c>
      <c r="F101" s="126">
        <v>6213.75</v>
      </c>
      <c r="G101" s="126">
        <v>5862.5</v>
      </c>
      <c r="H101" s="126">
        <v>5612.5</v>
      </c>
      <c r="I101" s="126">
        <v>4882.5000005000002</v>
      </c>
      <c r="J101" s="126">
        <v>4187.5</v>
      </c>
      <c r="K101" s="126">
        <v>4052.5</v>
      </c>
      <c r="L101" s="126">
        <v>4197.5</v>
      </c>
      <c r="M101" s="126">
        <v>4172.5</v>
      </c>
      <c r="N101" s="126">
        <v>4020.3029840917252</v>
      </c>
      <c r="O101" s="126">
        <v>4072.706629694138</v>
      </c>
      <c r="P101" s="141"/>
      <c r="Q101" s="57"/>
      <c r="R101" s="22"/>
      <c r="S101" s="22"/>
    </row>
    <row r="102" spans="1:19" ht="13" customHeight="1">
      <c r="A102" s="18" t="s">
        <v>94</v>
      </c>
      <c r="B102" s="126"/>
      <c r="C102" s="126">
        <v>6047.5</v>
      </c>
      <c r="D102" s="126">
        <v>5362.5</v>
      </c>
      <c r="E102" s="126">
        <v>5110</v>
      </c>
      <c r="F102" s="126">
        <v>4640</v>
      </c>
      <c r="G102" s="126">
        <v>4070</v>
      </c>
      <c r="H102" s="126">
        <v>3222.5</v>
      </c>
      <c r="I102" s="126">
        <v>3222.518549802197</v>
      </c>
      <c r="J102" s="126">
        <v>0</v>
      </c>
      <c r="K102" s="126">
        <v>0</v>
      </c>
      <c r="L102" s="126">
        <v>0</v>
      </c>
      <c r="M102" s="126">
        <v>0</v>
      </c>
      <c r="N102" s="126">
        <v>0</v>
      </c>
      <c r="O102" s="126">
        <v>0</v>
      </c>
      <c r="P102" s="141"/>
      <c r="Q102" s="22"/>
      <c r="R102" s="22"/>
      <c r="S102" s="22"/>
    </row>
    <row r="103" spans="1:19" ht="13" customHeight="1">
      <c r="A103" s="18" t="s">
        <v>95</v>
      </c>
      <c r="B103" s="126"/>
      <c r="C103" s="81"/>
      <c r="D103" s="81"/>
      <c r="E103" s="81"/>
      <c r="F103" s="81"/>
      <c r="G103" s="81"/>
      <c r="H103" s="81"/>
      <c r="I103" s="81"/>
      <c r="J103" s="81"/>
      <c r="K103" s="81"/>
      <c r="L103" s="81"/>
      <c r="M103" s="81"/>
      <c r="N103" s="81"/>
      <c r="O103" s="81"/>
      <c r="P103" s="141"/>
      <c r="Q103" s="22"/>
      <c r="R103" s="22"/>
      <c r="S103" s="22"/>
    </row>
    <row r="104" spans="1:19" ht="13" customHeight="1">
      <c r="A104" s="18" t="s">
        <v>96</v>
      </c>
      <c r="B104" s="167"/>
      <c r="C104" s="126">
        <v>3910</v>
      </c>
      <c r="D104" s="126">
        <v>3555</v>
      </c>
      <c r="E104" s="126">
        <v>3440</v>
      </c>
      <c r="F104" s="126">
        <v>3367.5</v>
      </c>
      <c r="G104" s="126">
        <v>3307.5</v>
      </c>
      <c r="H104" s="126">
        <v>3142.5</v>
      </c>
      <c r="I104" s="126">
        <v>2995.4492533525881</v>
      </c>
      <c r="J104" s="126">
        <v>0</v>
      </c>
      <c r="K104" s="126">
        <v>0</v>
      </c>
      <c r="L104" s="126">
        <v>0</v>
      </c>
      <c r="M104" s="126">
        <v>0</v>
      </c>
      <c r="N104" s="126">
        <v>0</v>
      </c>
      <c r="O104" s="126">
        <v>0</v>
      </c>
      <c r="P104" s="141"/>
      <c r="Q104" s="22"/>
      <c r="R104" s="168"/>
      <c r="S104" s="22"/>
    </row>
    <row r="105" spans="1:19" ht="13" customHeight="1">
      <c r="A105" s="101" t="s">
        <v>97</v>
      </c>
      <c r="B105" s="169"/>
      <c r="C105" s="81"/>
      <c r="D105" s="81"/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O105" s="81"/>
      <c r="P105" s="142"/>
      <c r="Q105" s="31"/>
      <c r="R105" s="31"/>
      <c r="S105" s="31"/>
    </row>
    <row r="106" spans="1:19" ht="13" customHeight="1">
      <c r="A106" s="90" t="s">
        <v>50</v>
      </c>
      <c r="B106" s="170"/>
      <c r="C106" s="171">
        <v>8018.65702485781</v>
      </c>
      <c r="D106" s="130">
        <v>7567.6631783256016</v>
      </c>
      <c r="E106" s="130">
        <v>7395.2189323403072</v>
      </c>
      <c r="F106" s="130">
        <v>6852.7681091015556</v>
      </c>
      <c r="G106" s="130">
        <v>6668.5070958630622</v>
      </c>
      <c r="H106" s="130">
        <v>6490.5562512635361</v>
      </c>
      <c r="I106" s="130">
        <v>6149.3734997202291</v>
      </c>
      <c r="J106" s="130">
        <v>5571.1371580753939</v>
      </c>
      <c r="K106" s="130">
        <v>5187.4584985847441</v>
      </c>
      <c r="L106" s="130">
        <v>4918.2228268059616</v>
      </c>
      <c r="M106" s="130">
        <v>4633.5329006156489</v>
      </c>
      <c r="N106" s="130">
        <v>4385.2070360938433</v>
      </c>
      <c r="O106" s="131">
        <v>4138.0960522905289</v>
      </c>
      <c r="P106" s="166"/>
      <c r="Q106" s="172"/>
      <c r="R106" s="172"/>
      <c r="S106" s="105"/>
    </row>
    <row r="107" spans="1:19" ht="13" customHeight="1">
      <c r="A107" s="96"/>
      <c r="B107" s="110"/>
      <c r="C107" s="110"/>
      <c r="D107" s="166"/>
      <c r="E107" s="166"/>
      <c r="F107" s="166"/>
      <c r="G107" s="110"/>
      <c r="H107" s="110"/>
      <c r="I107" s="110"/>
      <c r="J107" s="166"/>
      <c r="K107" s="110"/>
      <c r="L107" s="166"/>
      <c r="M107" s="110"/>
      <c r="N107" s="166"/>
      <c r="O107" s="110"/>
      <c r="P107" s="166"/>
      <c r="Q107" s="172"/>
      <c r="R107" s="172"/>
      <c r="S107" s="105"/>
    </row>
    <row r="108" spans="1:19" ht="13" customHeight="1">
      <c r="A108" s="8" t="s">
        <v>98</v>
      </c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48"/>
      <c r="Q108" s="10"/>
      <c r="R108" s="10"/>
      <c r="S108" s="10"/>
    </row>
    <row r="109" spans="1:19" ht="13" customHeight="1">
      <c r="A109" s="12" t="s">
        <v>99</v>
      </c>
      <c r="B109" s="113" t="s">
        <v>45</v>
      </c>
      <c r="C109" s="71">
        <v>30.350877192982448</v>
      </c>
      <c r="D109" s="71">
        <v>33.986418429346593</v>
      </c>
      <c r="E109" s="71">
        <v>36.299117752384667</v>
      </c>
      <c r="F109" s="71">
        <v>32.042719321573138</v>
      </c>
      <c r="G109" s="71">
        <v>27.895580058429928</v>
      </c>
      <c r="H109" s="71">
        <v>29</v>
      </c>
      <c r="I109" s="71">
        <v>27.75</v>
      </c>
      <c r="J109" s="71">
        <v>25.8984925147358</v>
      </c>
      <c r="K109" s="71">
        <v>28.43650263489943</v>
      </c>
      <c r="L109" s="71">
        <v>32.042177749085432</v>
      </c>
      <c r="M109" s="71">
        <v>31.472602739726032</v>
      </c>
      <c r="N109" s="71">
        <v>28.60108634815905</v>
      </c>
      <c r="O109" s="71">
        <v>27.02392890510006</v>
      </c>
      <c r="P109" s="13"/>
      <c r="Q109" s="53"/>
      <c r="R109" s="16"/>
      <c r="S109" s="16"/>
    </row>
    <row r="110" spans="1:19" ht="13" customHeight="1">
      <c r="A110" s="18" t="s">
        <v>44</v>
      </c>
      <c r="B110" s="80">
        <v>32</v>
      </c>
      <c r="C110" s="80">
        <v>30.88</v>
      </c>
      <c r="D110" s="80">
        <v>35.19</v>
      </c>
      <c r="E110" s="80">
        <v>37.952500000000001</v>
      </c>
      <c r="F110" s="80">
        <v>38.887500000000003</v>
      </c>
      <c r="G110" s="80">
        <v>35.875</v>
      </c>
      <c r="H110" s="80">
        <v>34.475000000000001</v>
      </c>
      <c r="I110" s="80">
        <v>36.73799172501591</v>
      </c>
      <c r="J110" s="80">
        <v>36.22128539797226</v>
      </c>
      <c r="K110" s="80">
        <v>34.130653965535693</v>
      </c>
      <c r="L110" s="80">
        <v>32.193511574886983</v>
      </c>
      <c r="M110" s="80">
        <v>30.443056781406298</v>
      </c>
      <c r="N110" s="80">
        <v>28.866610579201819</v>
      </c>
      <c r="O110" s="80">
        <v>27.405535163211699</v>
      </c>
      <c r="P110" s="19"/>
      <c r="Q110" s="57"/>
      <c r="R110" s="22"/>
      <c r="S110" s="22"/>
    </row>
    <row r="111" spans="1:19" ht="13" customHeight="1">
      <c r="A111" s="18" t="s">
        <v>100</v>
      </c>
      <c r="B111" s="85" t="s">
        <v>45</v>
      </c>
      <c r="C111" s="80">
        <v>16.565622598001539</v>
      </c>
      <c r="D111" s="80">
        <v>22.784844915586959</v>
      </c>
      <c r="E111" s="80">
        <v>25.621047083626149</v>
      </c>
      <c r="F111" s="80">
        <v>23.51923076923077</v>
      </c>
      <c r="G111" s="80">
        <v>18.826956521739131</v>
      </c>
      <c r="H111" s="85" t="s">
        <v>45</v>
      </c>
      <c r="I111" s="85" t="s">
        <v>45</v>
      </c>
      <c r="J111" s="85" t="s">
        <v>45</v>
      </c>
      <c r="K111" s="85" t="s">
        <v>45</v>
      </c>
      <c r="L111" s="85" t="s">
        <v>45</v>
      </c>
      <c r="M111" s="85" t="s">
        <v>45</v>
      </c>
      <c r="N111" s="85" t="s">
        <v>45</v>
      </c>
      <c r="O111" s="85" t="s">
        <v>45</v>
      </c>
      <c r="P111" s="19"/>
      <c r="Q111" s="57"/>
      <c r="R111" s="22"/>
      <c r="S111" s="22"/>
    </row>
    <row r="112" spans="1:19" ht="13" customHeight="1">
      <c r="A112" s="18" t="s">
        <v>43</v>
      </c>
      <c r="B112" s="85" t="s">
        <v>45</v>
      </c>
      <c r="C112" s="80">
        <v>29.416666666666661</v>
      </c>
      <c r="D112" s="80">
        <v>33.23117662072486</v>
      </c>
      <c r="E112" s="80">
        <v>37.150647580095431</v>
      </c>
      <c r="F112" s="80">
        <v>37.193973634651599</v>
      </c>
      <c r="G112" s="80">
        <v>36.114751711081993</v>
      </c>
      <c r="H112" s="80">
        <v>36.831656055315953</v>
      </c>
      <c r="I112" s="80">
        <v>32</v>
      </c>
      <c r="J112" s="80">
        <v>25.46500604753032</v>
      </c>
      <c r="K112" s="80">
        <v>24.54545454545455</v>
      </c>
      <c r="L112" s="80">
        <v>27.070995101264892</v>
      </c>
      <c r="M112" s="80">
        <v>24.606959901077548</v>
      </c>
      <c r="N112" s="80">
        <v>23.64385363658393</v>
      </c>
      <c r="O112" s="80">
        <v>22.41373031937492</v>
      </c>
      <c r="P112" s="19"/>
      <c r="Q112" s="22"/>
      <c r="R112" s="22"/>
      <c r="S112" s="22"/>
    </row>
    <row r="113" spans="1:19" ht="13" customHeight="1">
      <c r="A113" s="101" t="s">
        <v>59</v>
      </c>
      <c r="B113" s="85" t="s">
        <v>45</v>
      </c>
      <c r="C113" s="85" t="s">
        <v>45</v>
      </c>
      <c r="D113" s="80">
        <v>25.958840037418149</v>
      </c>
      <c r="E113" s="80">
        <v>30</v>
      </c>
      <c r="F113" s="80">
        <v>28.468649875983871</v>
      </c>
      <c r="G113" s="80">
        <v>24.511126854007131</v>
      </c>
      <c r="H113" s="80">
        <v>21.97583333333333</v>
      </c>
      <c r="I113" s="80">
        <v>20.583333333333329</v>
      </c>
      <c r="J113" s="85" t="s">
        <v>45</v>
      </c>
      <c r="K113" s="85" t="s">
        <v>45</v>
      </c>
      <c r="L113" s="85" t="s">
        <v>45</v>
      </c>
      <c r="M113" s="85" t="s">
        <v>45</v>
      </c>
      <c r="N113" s="85" t="s">
        <v>45</v>
      </c>
      <c r="O113" s="85" t="s">
        <v>45</v>
      </c>
      <c r="P113" s="28"/>
      <c r="Q113" s="31"/>
      <c r="R113" s="31"/>
      <c r="S113" s="31"/>
    </row>
    <row r="114" spans="1:19" ht="13" customHeight="1">
      <c r="A114" s="90" t="s">
        <v>50</v>
      </c>
      <c r="B114" s="118">
        <v>32</v>
      </c>
      <c r="C114" s="93">
        <v>28.76654182671788</v>
      </c>
      <c r="D114" s="93">
        <v>32.380282705134263</v>
      </c>
      <c r="E114" s="93">
        <v>34.959047221108911</v>
      </c>
      <c r="F114" s="93">
        <v>32.735495889443747</v>
      </c>
      <c r="G114" s="93">
        <v>30.61639527887419</v>
      </c>
      <c r="H114" s="93">
        <v>30.55387455073863</v>
      </c>
      <c r="I114" s="93">
        <v>30.86544083113785</v>
      </c>
      <c r="J114" s="93">
        <v>28.116195859355091</v>
      </c>
      <c r="K114" s="93">
        <v>28.831027315648491</v>
      </c>
      <c r="L114" s="93">
        <v>30.765277642667311</v>
      </c>
      <c r="M114" s="93">
        <v>29.2736187388019</v>
      </c>
      <c r="N114" s="93">
        <v>27.31911300191188</v>
      </c>
      <c r="O114" s="104">
        <v>25.930348030562381</v>
      </c>
      <c r="P114" s="109"/>
      <c r="Q114" s="105"/>
      <c r="R114" s="105"/>
      <c r="S114" s="105"/>
    </row>
    <row r="115" spans="1:19" ht="13" customHeight="1">
      <c r="A115" s="96"/>
      <c r="B115" s="107"/>
      <c r="C115" s="136"/>
      <c r="D115" s="109"/>
      <c r="E115" s="109"/>
      <c r="F115" s="109"/>
      <c r="G115" s="109"/>
      <c r="H115" s="109"/>
      <c r="I115" s="109"/>
      <c r="J115" s="109"/>
      <c r="K115" s="109"/>
      <c r="L115" s="109"/>
      <c r="M115" s="109"/>
      <c r="N115" s="109"/>
      <c r="O115" s="109"/>
      <c r="P115" s="109"/>
      <c r="Q115" s="105"/>
      <c r="R115" s="105"/>
      <c r="S115" s="105"/>
    </row>
    <row r="116" spans="1:19" ht="13" customHeight="1">
      <c r="A116" s="8" t="s">
        <v>101</v>
      </c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48"/>
      <c r="Q116" s="10"/>
      <c r="R116" s="10"/>
      <c r="S116" s="11"/>
    </row>
    <row r="117" spans="1:19" ht="13" customHeight="1">
      <c r="A117" s="12" t="s">
        <v>102</v>
      </c>
      <c r="B117" s="113" t="s">
        <v>45</v>
      </c>
      <c r="C117" s="71">
        <v>25.992317541613321</v>
      </c>
      <c r="D117" s="71">
        <v>26.647461289160962</v>
      </c>
      <c r="E117" s="71">
        <v>24.786141236264719</v>
      </c>
      <c r="F117" s="71">
        <v>24.11351441985245</v>
      </c>
      <c r="G117" s="71">
        <v>22.8</v>
      </c>
      <c r="H117" s="71">
        <v>21</v>
      </c>
      <c r="I117" s="71">
        <v>19.8</v>
      </c>
      <c r="J117" s="71">
        <v>18.08617247115426</v>
      </c>
      <c r="K117" s="71">
        <v>15.95944511754154</v>
      </c>
      <c r="L117" s="71">
        <v>14.364388584826569</v>
      </c>
      <c r="M117" s="71">
        <v>12.732125851397671</v>
      </c>
      <c r="N117" s="71">
        <v>11.59891768553228</v>
      </c>
      <c r="O117" s="71">
        <v>10.794506375719219</v>
      </c>
      <c r="P117" s="13"/>
      <c r="Q117" s="16"/>
      <c r="R117" s="16"/>
      <c r="S117" s="99"/>
    </row>
    <row r="118" spans="1:19" ht="13" customHeight="1">
      <c r="A118" s="18" t="s">
        <v>44</v>
      </c>
      <c r="B118" s="80">
        <v>33.28</v>
      </c>
      <c r="C118" s="80">
        <v>30</v>
      </c>
      <c r="D118" s="80">
        <v>27.33</v>
      </c>
      <c r="E118" s="80">
        <v>26.774999999999999</v>
      </c>
      <c r="F118" s="80">
        <v>27.137257834598628</v>
      </c>
      <c r="G118" s="80">
        <v>25.030971988698749</v>
      </c>
      <c r="H118" s="80">
        <v>23.17729197665102</v>
      </c>
      <c r="I118" s="80">
        <v>23.018708477830209</v>
      </c>
      <c r="J118" s="80">
        <v>20.606744584696902</v>
      </c>
      <c r="K118" s="80">
        <v>17.85615210581274</v>
      </c>
      <c r="L118" s="80">
        <v>16.12262643368717</v>
      </c>
      <c r="M118" s="80">
        <v>14.58950332198995</v>
      </c>
      <c r="N118" s="80">
        <v>13.33850620744894</v>
      </c>
      <c r="O118" s="80">
        <v>12.25078419340614</v>
      </c>
      <c r="P118" s="19"/>
      <c r="Q118" s="22"/>
      <c r="R118" s="22"/>
      <c r="S118" s="100"/>
    </row>
    <row r="119" spans="1:19" ht="13" customHeight="1">
      <c r="A119" s="101" t="s">
        <v>103</v>
      </c>
      <c r="B119" s="85" t="s">
        <v>45</v>
      </c>
      <c r="C119" s="80">
        <v>24.52965161795407</v>
      </c>
      <c r="D119" s="80">
        <v>24.004236868186322</v>
      </c>
      <c r="E119" s="80">
        <v>21.87829492393433</v>
      </c>
      <c r="F119" s="80">
        <v>22.63028936490042</v>
      </c>
      <c r="G119" s="80">
        <v>21.08441172095791</v>
      </c>
      <c r="H119" s="80">
        <v>19.675000000000001</v>
      </c>
      <c r="I119" s="80">
        <v>18.2</v>
      </c>
      <c r="J119" s="80">
        <v>16.11887154204328</v>
      </c>
      <c r="K119" s="80">
        <v>14.24488522577464</v>
      </c>
      <c r="L119" s="80">
        <v>13.206948332788571</v>
      </c>
      <c r="M119" s="80">
        <v>12.483708727744521</v>
      </c>
      <c r="N119" s="80">
        <v>11.5751529298999</v>
      </c>
      <c r="O119" s="80">
        <v>11.04374832371426</v>
      </c>
      <c r="P119" s="28"/>
      <c r="Q119" s="31"/>
      <c r="R119" s="31"/>
      <c r="S119" s="102"/>
    </row>
    <row r="120" spans="1:19" ht="13" customHeight="1">
      <c r="A120" s="90" t="s">
        <v>50</v>
      </c>
      <c r="B120" s="118">
        <v>0</v>
      </c>
      <c r="C120" s="93">
        <v>26.39071995856354</v>
      </c>
      <c r="D120" s="93">
        <v>26.132433510865809</v>
      </c>
      <c r="E120" s="93">
        <v>24.778671764011239</v>
      </c>
      <c r="F120" s="93">
        <v>24.83812562767563</v>
      </c>
      <c r="G120" s="93">
        <v>23.237253428450789</v>
      </c>
      <c r="H120" s="93">
        <v>21.52108201852776</v>
      </c>
      <c r="I120" s="93">
        <v>20.628725580968521</v>
      </c>
      <c r="J120" s="93">
        <v>18.5859671238907</v>
      </c>
      <c r="K120" s="93">
        <v>16.282494145803032</v>
      </c>
      <c r="L120" s="93">
        <v>14.749996282896991</v>
      </c>
      <c r="M120" s="93">
        <v>13.34534338259458</v>
      </c>
      <c r="N120" s="93">
        <v>12.2192650949798</v>
      </c>
      <c r="O120" s="104">
        <v>11.369355460417751</v>
      </c>
      <c r="P120" s="109"/>
      <c r="Q120" s="105"/>
      <c r="R120" s="173"/>
      <c r="S120" s="106"/>
    </row>
    <row r="121" spans="1:19" ht="13" customHeight="1">
      <c r="A121" s="96"/>
      <c r="B121" s="107"/>
      <c r="C121" s="136"/>
      <c r="D121" s="136"/>
      <c r="E121" s="136"/>
      <c r="F121" s="136"/>
      <c r="G121" s="136"/>
      <c r="H121" s="136"/>
      <c r="I121" s="136"/>
      <c r="J121" s="136"/>
      <c r="K121" s="136"/>
      <c r="L121" s="136"/>
      <c r="M121" s="136"/>
      <c r="N121" s="136"/>
      <c r="O121" s="136"/>
      <c r="P121" s="109"/>
      <c r="Q121" s="105"/>
      <c r="R121" s="173"/>
      <c r="S121" s="106"/>
    </row>
    <row r="122" spans="1:19" ht="13" customHeight="1">
      <c r="A122" s="8" t="s">
        <v>104</v>
      </c>
      <c r="B122" s="9"/>
      <c r="C122" s="174"/>
      <c r="D122" s="9"/>
      <c r="E122" s="174"/>
      <c r="F122" s="9"/>
      <c r="G122" s="174"/>
      <c r="H122" s="9"/>
      <c r="I122" s="174"/>
      <c r="J122" s="9"/>
      <c r="K122" s="174"/>
      <c r="L122" s="9"/>
      <c r="M122" s="174"/>
      <c r="N122" s="9"/>
      <c r="O122" s="174"/>
      <c r="P122" s="9"/>
      <c r="Q122" s="10"/>
      <c r="R122" s="10"/>
      <c r="S122" s="11"/>
    </row>
    <row r="123" spans="1:19" ht="13" customHeight="1">
      <c r="A123" s="12" t="s">
        <v>105</v>
      </c>
      <c r="B123" s="71">
        <v>0</v>
      </c>
      <c r="C123" s="71">
        <v>41.60122164048866</v>
      </c>
      <c r="D123" s="71">
        <v>39.647248788970323</v>
      </c>
      <c r="E123" s="156">
        <v>39.573534215496437</v>
      </c>
      <c r="F123" s="70">
        <v>41.172856615569167</v>
      </c>
      <c r="G123" s="71">
        <v>41.061706642854929</v>
      </c>
      <c r="H123" s="71">
        <v>36.4</v>
      </c>
      <c r="I123" s="71">
        <v>36.390101892285301</v>
      </c>
      <c r="J123" s="71">
        <v>32.735598434004473</v>
      </c>
      <c r="K123" s="71">
        <v>30.526315789473681</v>
      </c>
      <c r="L123" s="71">
        <v>28.513144474056531</v>
      </c>
      <c r="M123" s="71">
        <v>26.939529457515061</v>
      </c>
      <c r="N123" s="71">
        <v>25.663089368010571</v>
      </c>
      <c r="O123" s="71">
        <v>24.707833395991418</v>
      </c>
      <c r="P123" s="13"/>
      <c r="Q123" s="16"/>
      <c r="R123" s="16"/>
      <c r="S123" s="99"/>
    </row>
    <row r="124" spans="1:19" ht="13" customHeight="1">
      <c r="A124" s="18" t="s">
        <v>106</v>
      </c>
      <c r="B124" s="80">
        <v>23.322222222222219</v>
      </c>
      <c r="C124" s="80">
        <v>28.306740280653319</v>
      </c>
      <c r="D124" s="80">
        <v>31.893950948062649</v>
      </c>
      <c r="E124" s="157">
        <v>34.327042951008067</v>
      </c>
      <c r="F124" s="79">
        <v>36.020998029664852</v>
      </c>
      <c r="G124" s="80">
        <v>37.920356543381352</v>
      </c>
      <c r="H124" s="80">
        <v>38.884999999999998</v>
      </c>
      <c r="I124" s="80">
        <v>34.833828854479933</v>
      </c>
      <c r="J124" s="80">
        <v>33.164818313409981</v>
      </c>
      <c r="K124" s="80">
        <v>32.356004048167328</v>
      </c>
      <c r="L124" s="80">
        <v>32.057674427567349</v>
      </c>
      <c r="M124" s="80">
        <v>30.61816452686638</v>
      </c>
      <c r="N124" s="80">
        <v>29.746055049392851</v>
      </c>
      <c r="O124" s="80">
        <v>28.521501177483621</v>
      </c>
      <c r="P124" s="19"/>
      <c r="Q124" s="22"/>
      <c r="R124" s="22"/>
      <c r="S124" s="100"/>
    </row>
    <row r="125" spans="1:19" ht="13" customHeight="1">
      <c r="A125" s="101" t="s">
        <v>107</v>
      </c>
      <c r="B125" s="80">
        <v>5.3725090579710146</v>
      </c>
      <c r="C125" s="80">
        <v>20.90032154340836</v>
      </c>
      <c r="D125" s="80">
        <v>21.87451346722715</v>
      </c>
      <c r="E125" s="157">
        <v>21.748222501045589</v>
      </c>
      <c r="F125" s="79">
        <v>23.96551724137931</v>
      </c>
      <c r="G125" s="80">
        <v>24.716739766081869</v>
      </c>
      <c r="H125" s="80">
        <v>23.75</v>
      </c>
      <c r="I125" s="80">
        <v>21.911653685392849</v>
      </c>
      <c r="J125" s="80">
        <v>20.239154453102849</v>
      </c>
      <c r="K125" s="80">
        <v>19.416022608617769</v>
      </c>
      <c r="L125" s="80">
        <v>19.152775304344321</v>
      </c>
      <c r="M125" s="80">
        <v>18.2116045298384</v>
      </c>
      <c r="N125" s="80">
        <v>19.200240271163171</v>
      </c>
      <c r="O125" s="80">
        <v>17.33910547272896</v>
      </c>
      <c r="P125" s="28"/>
      <c r="Q125" s="31"/>
      <c r="R125" s="31"/>
      <c r="S125" s="102"/>
    </row>
    <row r="126" spans="1:19" ht="13" customHeight="1">
      <c r="A126" s="90" t="s">
        <v>50</v>
      </c>
      <c r="B126" s="118">
        <v>7.9846553561911531</v>
      </c>
      <c r="C126" s="93">
        <v>34.347995399501791</v>
      </c>
      <c r="D126" s="93">
        <v>34.576474887807542</v>
      </c>
      <c r="E126" s="158">
        <v>35.185557261872233</v>
      </c>
      <c r="F126" s="118">
        <v>36.293950615481307</v>
      </c>
      <c r="G126" s="93">
        <v>37.005038366194448</v>
      </c>
      <c r="H126" s="93">
        <v>34.394805434453197</v>
      </c>
      <c r="I126" s="93">
        <v>32.237190623813262</v>
      </c>
      <c r="J126" s="93">
        <v>29.120760103489079</v>
      </c>
      <c r="K126" s="93">
        <v>27.466747290394849</v>
      </c>
      <c r="L126" s="93">
        <v>26.26918221157316</v>
      </c>
      <c r="M126" s="93">
        <v>24.61448428480151</v>
      </c>
      <c r="N126" s="93">
        <v>23.671318348213461</v>
      </c>
      <c r="O126" s="104">
        <v>21.922205601556801</v>
      </c>
      <c r="P126" s="109"/>
      <c r="Q126" s="105"/>
      <c r="R126" s="173"/>
      <c r="S126" s="106"/>
    </row>
    <row r="127" spans="1:19" ht="13" customHeight="1">
      <c r="A127" s="96"/>
      <c r="B127" s="107"/>
      <c r="C127" s="136"/>
      <c r="D127" s="109"/>
      <c r="E127" s="109"/>
      <c r="F127" s="109"/>
      <c r="G127" s="109"/>
      <c r="H127" s="109"/>
      <c r="I127" s="109"/>
      <c r="J127" s="109"/>
      <c r="K127" s="109"/>
      <c r="L127" s="109"/>
      <c r="M127" s="109"/>
      <c r="N127" s="109"/>
      <c r="O127" s="109"/>
      <c r="P127" s="109"/>
      <c r="Q127" s="105"/>
      <c r="R127" s="173"/>
      <c r="S127" s="106"/>
    </row>
    <row r="128" spans="1:19" ht="13" customHeight="1">
      <c r="A128" s="8" t="s">
        <v>108</v>
      </c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175"/>
      <c r="Q128" s="10"/>
      <c r="R128" s="10"/>
      <c r="S128" s="176"/>
    </row>
    <row r="129" spans="1:19" ht="13" customHeight="1">
      <c r="A129" s="12" t="s">
        <v>109</v>
      </c>
      <c r="B129" s="72"/>
      <c r="C129" s="124">
        <v>7204</v>
      </c>
      <c r="D129" s="124">
        <v>7112</v>
      </c>
      <c r="E129" s="124">
        <v>8739.25</v>
      </c>
      <c r="F129" s="124">
        <v>6970.2270458643816</v>
      </c>
      <c r="G129" s="124">
        <v>6462.9259134777858</v>
      </c>
      <c r="H129" s="124">
        <v>7133.6365962495529</v>
      </c>
      <c r="I129" s="124">
        <v>8525.6790070408115</v>
      </c>
      <c r="J129" s="124">
        <v>9331.0953153262617</v>
      </c>
      <c r="K129" s="124">
        <v>8254.6722195677921</v>
      </c>
      <c r="L129" s="124">
        <v>8134.7105940797892</v>
      </c>
      <c r="M129" s="124">
        <v>8074.2303635707558</v>
      </c>
      <c r="N129" s="124">
        <v>7474.8064740541267</v>
      </c>
      <c r="O129" s="124">
        <v>7171.7528429187423</v>
      </c>
      <c r="P129" s="13"/>
      <c r="Q129" s="16"/>
      <c r="R129" s="16"/>
      <c r="S129" s="99"/>
    </row>
    <row r="130" spans="1:19" ht="13" customHeight="1">
      <c r="A130" s="18" t="s">
        <v>110</v>
      </c>
      <c r="B130" s="81"/>
      <c r="C130" s="126">
        <v>12377.715895724727</v>
      </c>
      <c r="D130" s="126">
        <v>11850.580889128134</v>
      </c>
      <c r="E130" s="126">
        <v>10663.11771795902</v>
      </c>
      <c r="F130" s="126">
        <v>9106.610644257702</v>
      </c>
      <c r="G130" s="126">
        <v>9105.2655367231637</v>
      </c>
      <c r="H130" s="126">
        <v>9142.8910818713393</v>
      </c>
      <c r="I130" s="126">
        <v>9589.3438517405448</v>
      </c>
      <c r="J130" s="126">
        <v>10320.001718360683</v>
      </c>
      <c r="K130" s="126">
        <v>9146.793482623003</v>
      </c>
      <c r="L130" s="126">
        <v>9269.2194567627466</v>
      </c>
      <c r="M130" s="126">
        <v>8931.5969219724175</v>
      </c>
      <c r="N130" s="126">
        <v>9040.4824450951892</v>
      </c>
      <c r="O130" s="126">
        <v>9037.277415176768</v>
      </c>
      <c r="P130" s="19"/>
      <c r="Q130" s="22"/>
      <c r="R130" s="22"/>
      <c r="S130" s="100"/>
    </row>
    <row r="131" spans="1:19" ht="13" customHeight="1">
      <c r="A131" s="101" t="s">
        <v>111</v>
      </c>
      <c r="B131" s="81"/>
      <c r="C131" s="126">
        <v>7600.9567283089382</v>
      </c>
      <c r="D131" s="126">
        <v>7277.2515787585698</v>
      </c>
      <c r="E131" s="126">
        <v>6548.0494984592078</v>
      </c>
      <c r="F131" s="126">
        <v>6194.9049089906148</v>
      </c>
      <c r="G131" s="126">
        <v>7297.2304995617869</v>
      </c>
      <c r="H131" s="126">
        <v>6690</v>
      </c>
      <c r="I131" s="126">
        <v>7557.8042228390168</v>
      </c>
      <c r="J131" s="126">
        <v>6724.0400070497008</v>
      </c>
      <c r="K131" s="126">
        <v>4791.990680406122</v>
      </c>
      <c r="L131" s="126">
        <v>5676.9829986796776</v>
      </c>
      <c r="M131" s="126">
        <v>5704.2369539938354</v>
      </c>
      <c r="N131" s="126">
        <v>6043.6911166140108</v>
      </c>
      <c r="O131" s="126">
        <v>5837.0549736430739</v>
      </c>
      <c r="P131" s="28"/>
      <c r="Q131" s="31"/>
      <c r="R131" s="31"/>
      <c r="S131" s="102"/>
    </row>
    <row r="132" spans="1:19" ht="13" customHeight="1">
      <c r="A132" s="90" t="s">
        <v>50</v>
      </c>
      <c r="B132" s="177"/>
      <c r="C132" s="130">
        <v>9698.6459830945387</v>
      </c>
      <c r="D132" s="130">
        <v>9277.9356663598737</v>
      </c>
      <c r="E132" s="130">
        <v>9164.063627041407</v>
      </c>
      <c r="F132" s="130">
        <v>7682.1294935503538</v>
      </c>
      <c r="G132" s="130">
        <v>7566.017811589656</v>
      </c>
      <c r="H132" s="130">
        <v>7823.7239449856916</v>
      </c>
      <c r="I132" s="130">
        <v>8759.4110080433602</v>
      </c>
      <c r="J132" s="130">
        <v>9211.9397094038122</v>
      </c>
      <c r="K132" s="130">
        <v>7873.8951653772219</v>
      </c>
      <c r="L132" s="130">
        <v>7975.2519865126415</v>
      </c>
      <c r="M132" s="130">
        <v>7865.145370980109</v>
      </c>
      <c r="N132" s="130">
        <v>7740.2789032992696</v>
      </c>
      <c r="O132" s="131">
        <v>7542.0784130474176</v>
      </c>
      <c r="P132" s="109"/>
      <c r="Q132" s="105"/>
      <c r="R132" s="105"/>
      <c r="S132" s="106"/>
    </row>
    <row r="133" spans="1:19" ht="13" customHeight="1">
      <c r="A133" s="96"/>
      <c r="B133" s="107"/>
      <c r="C133" s="107"/>
      <c r="D133" s="107"/>
      <c r="E133" s="109"/>
      <c r="F133" s="109"/>
      <c r="G133" s="109"/>
      <c r="H133" s="109"/>
      <c r="I133" s="109"/>
      <c r="J133" s="109"/>
      <c r="K133" s="109"/>
      <c r="L133" s="109"/>
      <c r="M133" s="109"/>
      <c r="N133" s="109"/>
      <c r="O133" s="109"/>
      <c r="P133" s="109"/>
      <c r="Q133" s="105"/>
      <c r="R133" s="105"/>
      <c r="S133" s="106"/>
    </row>
    <row r="134" spans="1:19" ht="13" customHeight="1">
      <c r="A134" s="8" t="s">
        <v>112</v>
      </c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48"/>
      <c r="Q134" s="10"/>
      <c r="R134" s="10"/>
      <c r="S134" s="11"/>
    </row>
    <row r="135" spans="1:19" ht="13" customHeight="1">
      <c r="A135" s="72" t="s">
        <v>113</v>
      </c>
      <c r="B135" s="71">
        <v>32.958498217468801</v>
      </c>
      <c r="C135" s="178">
        <v>34.113503333392281</v>
      </c>
      <c r="D135" s="178">
        <v>35.468238219761062</v>
      </c>
      <c r="E135" s="178">
        <v>36.68977615996107</v>
      </c>
      <c r="F135" s="178">
        <v>36.74764641913935</v>
      </c>
      <c r="G135" s="178">
        <v>36.5</v>
      </c>
      <c r="H135" s="178">
        <v>34.4</v>
      </c>
      <c r="I135" s="178">
        <v>30.9</v>
      </c>
      <c r="J135" s="178">
        <v>28.34846107904821</v>
      </c>
      <c r="K135" s="178">
        <v>24.622752751787189</v>
      </c>
      <c r="L135" s="178">
        <v>22.135015645122341</v>
      </c>
      <c r="M135" s="178">
        <v>19.925485187203059</v>
      </c>
      <c r="N135" s="178">
        <v>18.083366468626838</v>
      </c>
      <c r="O135" s="178">
        <v>16.85312060644064</v>
      </c>
      <c r="P135" s="13"/>
      <c r="Q135" s="53"/>
      <c r="R135" s="16"/>
      <c r="S135" s="99"/>
    </row>
    <row r="136" spans="1:19" ht="13" customHeight="1">
      <c r="A136" s="81" t="s">
        <v>43</v>
      </c>
      <c r="B136" s="80">
        <v>26.781760859411492</v>
      </c>
      <c r="C136" s="179">
        <v>28.34838245069799</v>
      </c>
      <c r="D136" s="179">
        <v>29.06447368421053</v>
      </c>
      <c r="E136" s="179">
        <v>30.668634741225461</v>
      </c>
      <c r="F136" s="179">
        <v>33.612848181348348</v>
      </c>
      <c r="G136" s="179">
        <v>33.728273559929619</v>
      </c>
      <c r="H136" s="179">
        <v>33</v>
      </c>
      <c r="I136" s="179">
        <v>29</v>
      </c>
      <c r="J136" s="179">
        <v>25.917602996254679</v>
      </c>
      <c r="K136" s="179">
        <v>24.070288161993769</v>
      </c>
      <c r="L136" s="179">
        <v>21.3639719453673</v>
      </c>
      <c r="M136" s="179">
        <v>18.350769754188999</v>
      </c>
      <c r="N136" s="179">
        <v>16.37269312428548</v>
      </c>
      <c r="O136" s="179">
        <v>14.048823445639909</v>
      </c>
      <c r="P136" s="19"/>
      <c r="Q136" s="57"/>
      <c r="R136" s="22"/>
      <c r="S136" s="100"/>
    </row>
    <row r="137" spans="1:19" ht="13" customHeight="1">
      <c r="A137" s="81" t="s">
        <v>59</v>
      </c>
      <c r="B137" s="80">
        <v>24.740217391304341</v>
      </c>
      <c r="C137" s="179">
        <v>30.355967507939759</v>
      </c>
      <c r="D137" s="179">
        <v>30.113243548717179</v>
      </c>
      <c r="E137" s="179">
        <v>30.80110687114481</v>
      </c>
      <c r="F137" s="179">
        <v>30.457293335528181</v>
      </c>
      <c r="G137" s="179">
        <v>25.98313640187656</v>
      </c>
      <c r="H137" s="179">
        <v>24.52249297094658</v>
      </c>
      <c r="I137" s="179">
        <v>23.375</v>
      </c>
      <c r="J137" s="179">
        <v>23.048424641815021</v>
      </c>
      <c r="K137" s="179">
        <v>21.26408295568983</v>
      </c>
      <c r="L137" s="179">
        <v>20.32513728914904</v>
      </c>
      <c r="M137" s="179">
        <v>17.12495627881227</v>
      </c>
      <c r="N137" s="179">
        <v>15.587255441496749</v>
      </c>
      <c r="O137" s="179">
        <v>14.59163520706803</v>
      </c>
      <c r="P137" s="19"/>
      <c r="Q137" s="57"/>
      <c r="R137" s="22"/>
      <c r="S137" s="100"/>
    </row>
    <row r="138" spans="1:19" ht="13" customHeight="1">
      <c r="A138" s="127" t="s">
        <v>62</v>
      </c>
      <c r="B138" s="80"/>
      <c r="C138" s="179"/>
      <c r="D138" s="179"/>
      <c r="E138" s="179"/>
      <c r="F138" s="179"/>
      <c r="G138" s="179"/>
      <c r="H138" s="179"/>
      <c r="I138" s="179"/>
      <c r="J138" s="179">
        <v>38.5</v>
      </c>
      <c r="K138" s="179">
        <v>23.87</v>
      </c>
      <c r="L138" s="179">
        <v>18.777180581755299</v>
      </c>
      <c r="M138" s="179">
        <v>17.726885465844799</v>
      </c>
      <c r="N138" s="179">
        <v>13.3953282408945</v>
      </c>
      <c r="O138" s="179">
        <v>12.64890498115969</v>
      </c>
      <c r="P138" s="28"/>
      <c r="Q138" s="116"/>
      <c r="R138" s="31"/>
      <c r="S138" s="102"/>
    </row>
    <row r="139" spans="1:19" ht="13" customHeight="1">
      <c r="A139" s="90" t="s">
        <v>50</v>
      </c>
      <c r="B139" s="118">
        <v>29.23877747703412</v>
      </c>
      <c r="C139" s="180">
        <v>31.267618704980901</v>
      </c>
      <c r="D139" s="180">
        <v>32.122473128413183</v>
      </c>
      <c r="E139" s="180">
        <v>33.255986847310332</v>
      </c>
      <c r="F139" s="180">
        <v>33.563759795424893</v>
      </c>
      <c r="G139" s="180">
        <v>32.087791276164573</v>
      </c>
      <c r="H139" s="180">
        <v>30.24103387173399</v>
      </c>
      <c r="I139" s="180">
        <v>27.091655654917389</v>
      </c>
      <c r="J139" s="180">
        <v>26.462843335597618</v>
      </c>
      <c r="K139" s="180">
        <v>23.536333074616451</v>
      </c>
      <c r="L139" s="180">
        <v>21.285160720920292</v>
      </c>
      <c r="M139" s="180">
        <v>18.701470387434341</v>
      </c>
      <c r="N139" s="180">
        <v>16.566493638493611</v>
      </c>
      <c r="O139" s="181">
        <v>15.069142250517499</v>
      </c>
      <c r="P139" s="109"/>
      <c r="Q139" s="105"/>
      <c r="R139" s="105"/>
      <c r="S139" s="106"/>
    </row>
    <row r="140" spans="1:19" ht="13" customHeight="1">
      <c r="A140" s="96"/>
      <c r="B140" s="107"/>
      <c r="C140" s="136"/>
      <c r="D140" s="136"/>
      <c r="E140" s="136"/>
      <c r="F140" s="136"/>
      <c r="G140" s="136"/>
      <c r="H140" s="136"/>
      <c r="I140" s="136"/>
      <c r="J140" s="136"/>
      <c r="K140" s="136"/>
      <c r="L140" s="136"/>
      <c r="M140" s="136"/>
      <c r="N140" s="136"/>
      <c r="O140" s="136"/>
      <c r="P140" s="109"/>
      <c r="Q140" s="105"/>
      <c r="R140" s="105"/>
      <c r="S140" s="106"/>
    </row>
    <row r="141" spans="1:19" ht="13" customHeight="1">
      <c r="A141" s="8" t="s">
        <v>114</v>
      </c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10"/>
      <c r="R141" s="10"/>
      <c r="S141" s="10"/>
    </row>
    <row r="142" spans="1:19" ht="13" customHeight="1">
      <c r="A142" s="12" t="s">
        <v>115</v>
      </c>
      <c r="B142" s="124"/>
      <c r="C142" s="124">
        <v>46472.81202186444</v>
      </c>
      <c r="D142" s="124">
        <v>44045.539201442683</v>
      </c>
      <c r="E142" s="124">
        <v>44537.443085135921</v>
      </c>
      <c r="F142" s="124">
        <v>43541.951245752178</v>
      </c>
      <c r="G142" s="124">
        <v>43652.201730871479</v>
      </c>
      <c r="H142" s="124">
        <v>43583.221244734203</v>
      </c>
      <c r="I142" s="124">
        <v>43399.549653816248</v>
      </c>
      <c r="J142" s="124">
        <v>41981.281837163413</v>
      </c>
      <c r="K142" s="124">
        <v>41263.581271257128</v>
      </c>
      <c r="L142" s="124">
        <v>39918.610390667374</v>
      </c>
      <c r="M142" s="124">
        <v>37959.271060801526</v>
      </c>
      <c r="N142" s="124">
        <v>36420.569261159137</v>
      </c>
      <c r="O142" s="124">
        <v>36901</v>
      </c>
      <c r="P142" s="13"/>
      <c r="Q142" s="53"/>
      <c r="R142" s="16"/>
      <c r="S142" s="16"/>
    </row>
    <row r="143" spans="1:19" ht="13" customHeight="1">
      <c r="A143" s="18" t="s">
        <v>116</v>
      </c>
      <c r="B143" s="126"/>
      <c r="C143" s="126">
        <v>39192.659381051097</v>
      </c>
      <c r="D143" s="126">
        <v>38505.336675198174</v>
      </c>
      <c r="E143" s="126">
        <v>37515.440722188781</v>
      </c>
      <c r="F143" s="126">
        <v>38226.326536430002</v>
      </c>
      <c r="G143" s="126">
        <v>34734.001714736703</v>
      </c>
      <c r="H143" s="126">
        <v>34501.549330315574</v>
      </c>
      <c r="I143" s="126">
        <v>34864.574239919682</v>
      </c>
      <c r="J143" s="126">
        <v>37480.16461981411</v>
      </c>
      <c r="K143" s="126">
        <v>37512.925965794901</v>
      </c>
      <c r="L143" s="126">
        <v>37888.201251031365</v>
      </c>
      <c r="M143" s="126">
        <v>35626.852199886816</v>
      </c>
      <c r="N143" s="126">
        <v>34846.851984395988</v>
      </c>
      <c r="O143" s="126">
        <v>37363</v>
      </c>
      <c r="P143" s="19"/>
      <c r="Q143" s="57"/>
      <c r="R143" s="22"/>
      <c r="S143" s="22"/>
    </row>
    <row r="144" spans="1:19" ht="13" customHeight="1">
      <c r="A144" s="101" t="s">
        <v>117</v>
      </c>
      <c r="B144" s="126"/>
      <c r="C144" s="126">
        <v>35167.355767516085</v>
      </c>
      <c r="D144" s="126">
        <v>31766.462403052323</v>
      </c>
      <c r="E144" s="126">
        <v>30113.571403908321</v>
      </c>
      <c r="F144" s="126">
        <v>33954.651120403512</v>
      </c>
      <c r="G144" s="126">
        <v>35431.20158773462</v>
      </c>
      <c r="H144" s="126">
        <v>36410.616807073515</v>
      </c>
      <c r="I144" s="126">
        <v>36537.461695756516</v>
      </c>
      <c r="J144" s="126">
        <v>35713.221458264765</v>
      </c>
      <c r="K144" s="126">
        <v>34889.162118655753</v>
      </c>
      <c r="L144" s="126">
        <v>32798.57320880414</v>
      </c>
      <c r="M144" s="126">
        <v>30895.536806059736</v>
      </c>
      <c r="N144" s="126">
        <v>33925.880836513461</v>
      </c>
      <c r="O144" s="126">
        <v>38373</v>
      </c>
      <c r="P144" s="28"/>
      <c r="Q144" s="116"/>
      <c r="R144" s="31"/>
      <c r="S144" s="31"/>
    </row>
    <row r="145" spans="1:19" ht="13" customHeight="1">
      <c r="A145" s="90" t="s">
        <v>50</v>
      </c>
      <c r="B145" s="182"/>
      <c r="C145" s="167">
        <v>41884.017993657835</v>
      </c>
      <c r="D145" s="167">
        <v>40457.013382317236</v>
      </c>
      <c r="E145" s="167">
        <v>40277.781186053013</v>
      </c>
      <c r="F145" s="167">
        <v>40246.220630076554</v>
      </c>
      <c r="G145" s="167">
        <v>39394.964892177719</v>
      </c>
      <c r="H145" s="167">
        <v>39414.406856047703</v>
      </c>
      <c r="I145" s="167">
        <v>39475.426951356763</v>
      </c>
      <c r="J145" s="167">
        <v>39435.212785797492</v>
      </c>
      <c r="K145" s="167">
        <v>38937.68444176</v>
      </c>
      <c r="L145" s="167">
        <v>38011.801571419302</v>
      </c>
      <c r="M145" s="167">
        <v>35960.15490188251</v>
      </c>
      <c r="N145" s="167">
        <v>35463.543503165762</v>
      </c>
      <c r="O145" s="183">
        <v>37328.877687251297</v>
      </c>
      <c r="P145" s="109"/>
      <c r="Q145" s="111"/>
      <c r="R145" s="111"/>
      <c r="S145" s="105"/>
    </row>
    <row r="146" spans="1:19" ht="13" customHeight="1">
      <c r="A146" s="184"/>
      <c r="B146" s="142"/>
      <c r="C146" s="142"/>
      <c r="D146" s="142"/>
      <c r="E146" s="142"/>
      <c r="F146" s="142"/>
      <c r="G146" s="142"/>
      <c r="H146" s="142"/>
      <c r="I146" s="142"/>
      <c r="J146" s="142"/>
      <c r="K146" s="142"/>
      <c r="L146" s="142"/>
      <c r="M146" s="28"/>
      <c r="N146" s="142"/>
      <c r="O146" s="28"/>
      <c r="P146" s="45"/>
      <c r="Q146" s="46"/>
      <c r="R146" s="46"/>
      <c r="S146" s="46"/>
    </row>
    <row r="147" spans="1:19" ht="13" customHeight="1">
      <c r="A147" s="8" t="s">
        <v>118</v>
      </c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48"/>
      <c r="N147" s="9"/>
      <c r="O147" s="48"/>
      <c r="P147" s="48"/>
      <c r="Q147" s="10"/>
      <c r="R147" s="10"/>
      <c r="S147" s="10"/>
    </row>
    <row r="148" spans="1:19" ht="13" customHeight="1">
      <c r="A148" s="12" t="s">
        <v>119</v>
      </c>
      <c r="B148" s="71"/>
      <c r="C148" s="71">
        <v>186.4335443037975</v>
      </c>
      <c r="D148" s="71">
        <v>202.43612511439281</v>
      </c>
      <c r="E148" s="71">
        <v>177.2334503217613</v>
      </c>
      <c r="F148" s="71">
        <v>176.82190446904471</v>
      </c>
      <c r="G148" s="71">
        <v>190.73221442885779</v>
      </c>
      <c r="H148" s="71">
        <v>189.9144529355242</v>
      </c>
      <c r="I148" s="71">
        <v>192</v>
      </c>
      <c r="J148" s="71">
        <v>212.80619072554839</v>
      </c>
      <c r="K148" s="71">
        <v>214.8339060710195</v>
      </c>
      <c r="L148" s="71">
        <v>210.00056277787161</v>
      </c>
      <c r="M148" s="71">
        <v>203.94223263075719</v>
      </c>
      <c r="N148" s="71">
        <v>179.40760100185119</v>
      </c>
      <c r="O148" s="71">
        <v>169.98805131988851</v>
      </c>
      <c r="P148" s="13"/>
      <c r="Q148" s="53"/>
      <c r="R148" s="16"/>
      <c r="S148" s="16"/>
    </row>
    <row r="149" spans="1:19" ht="13" customHeight="1">
      <c r="A149" s="18" t="s">
        <v>66</v>
      </c>
      <c r="B149" s="80"/>
      <c r="C149" s="80">
        <v>235.08717763407051</v>
      </c>
      <c r="D149" s="80">
        <v>210.10681674133829</v>
      </c>
      <c r="E149" s="80">
        <v>237.3672708814768</v>
      </c>
      <c r="F149" s="80">
        <v>201.82079683052129</v>
      </c>
      <c r="G149" s="80">
        <v>225.94324883173999</v>
      </c>
      <c r="H149" s="80">
        <v>233.60718382731261</v>
      </c>
      <c r="I149" s="80">
        <v>222.04283459664941</v>
      </c>
      <c r="J149" s="80">
        <v>210.09015446162479</v>
      </c>
      <c r="K149" s="80">
        <v>197.74703357698169</v>
      </c>
      <c r="L149" s="80">
        <v>191.22797686075231</v>
      </c>
      <c r="M149" s="80">
        <v>170.68549564061141</v>
      </c>
      <c r="N149" s="80">
        <v>146.97713058983589</v>
      </c>
      <c r="O149" s="80">
        <v>136.53508690055671</v>
      </c>
      <c r="P149" s="19"/>
      <c r="Q149" s="57"/>
      <c r="R149" s="22"/>
      <c r="S149" s="22"/>
    </row>
    <row r="150" spans="1:19" ht="13" customHeight="1">
      <c r="A150" s="18" t="s">
        <v>59</v>
      </c>
      <c r="B150" s="81"/>
      <c r="C150" s="81"/>
      <c r="D150" s="81"/>
      <c r="E150" s="81"/>
      <c r="F150" s="81"/>
      <c r="G150" s="81"/>
      <c r="H150" s="81"/>
      <c r="I150" s="81"/>
      <c r="J150" s="81"/>
      <c r="K150" s="81"/>
      <c r="L150" s="81"/>
      <c r="M150" s="81"/>
      <c r="N150" s="81"/>
      <c r="O150" s="81"/>
      <c r="P150" s="19"/>
      <c r="Q150" s="57"/>
      <c r="R150" s="22"/>
      <c r="S150" s="22"/>
    </row>
    <row r="151" spans="1:19" ht="13" customHeight="1">
      <c r="A151" s="18" t="s">
        <v>64</v>
      </c>
      <c r="B151" s="80"/>
      <c r="C151" s="80">
        <v>330.52517361111109</v>
      </c>
      <c r="D151" s="80">
        <v>197.26375176304651</v>
      </c>
      <c r="E151" s="80">
        <v>194.48320268757001</v>
      </c>
      <c r="F151" s="80">
        <v>200.90397697535991</v>
      </c>
      <c r="G151" s="80">
        <v>279.49358417428158</v>
      </c>
      <c r="H151" s="80">
        <v>252.25</v>
      </c>
      <c r="I151" s="80">
        <v>250</v>
      </c>
      <c r="J151" s="80">
        <v>291.71973649237208</v>
      </c>
      <c r="K151" s="80">
        <v>252.70398470822909</v>
      </c>
      <c r="L151" s="80">
        <v>231.49772363032491</v>
      </c>
      <c r="M151" s="80">
        <v>202.8017906815021</v>
      </c>
      <c r="N151" s="80">
        <v>169.641620498615</v>
      </c>
      <c r="O151" s="80">
        <v>161.2187408053922</v>
      </c>
      <c r="P151" s="19"/>
      <c r="Q151" s="57"/>
      <c r="R151" s="22"/>
      <c r="S151" s="22"/>
    </row>
    <row r="152" spans="1:19" ht="13" customHeight="1">
      <c r="A152" s="101" t="s">
        <v>62</v>
      </c>
      <c r="B152" s="81"/>
      <c r="C152" s="81"/>
      <c r="D152" s="81"/>
      <c r="E152" s="81"/>
      <c r="F152" s="81"/>
      <c r="G152" s="81"/>
      <c r="H152" s="81"/>
      <c r="I152" s="81"/>
      <c r="J152" s="81"/>
      <c r="K152" s="81"/>
      <c r="L152" s="81"/>
      <c r="M152" s="81"/>
      <c r="N152" s="81"/>
      <c r="O152" s="81"/>
      <c r="P152" s="28"/>
      <c r="Q152" s="116"/>
      <c r="R152" s="31"/>
      <c r="S152" s="31"/>
    </row>
    <row r="153" spans="1:19" ht="13" customHeight="1">
      <c r="A153" s="90" t="s">
        <v>50</v>
      </c>
      <c r="B153" s="185" t="s">
        <v>45</v>
      </c>
      <c r="C153" s="134">
        <v>205.38482854546149</v>
      </c>
      <c r="D153" s="134">
        <v>202.0357841355947</v>
      </c>
      <c r="E153" s="134">
        <v>202.3012552978654</v>
      </c>
      <c r="F153" s="134">
        <v>186.9907593510296</v>
      </c>
      <c r="G153" s="134">
        <v>215.55260902739349</v>
      </c>
      <c r="H153" s="134">
        <v>197.95509639556721</v>
      </c>
      <c r="I153" s="134">
        <v>195.57217554152811</v>
      </c>
      <c r="J153" s="134">
        <v>209.1318745470837</v>
      </c>
      <c r="K153" s="134">
        <v>193.99303016298879</v>
      </c>
      <c r="L153" s="134">
        <v>177.83008397208371</v>
      </c>
      <c r="M153" s="134">
        <v>183.61768959291859</v>
      </c>
      <c r="N153" s="134">
        <v>160.6777293070412</v>
      </c>
      <c r="O153" s="135">
        <v>151.0952319240356</v>
      </c>
      <c r="P153" s="109"/>
      <c r="Q153" s="105"/>
      <c r="R153" s="105"/>
      <c r="S153" s="105"/>
    </row>
    <row r="154" spans="1:19" ht="13" customHeight="1">
      <c r="A154" s="184"/>
      <c r="B154" s="142"/>
      <c r="C154" s="142"/>
      <c r="D154" s="142"/>
      <c r="E154" s="142"/>
      <c r="F154" s="142"/>
      <c r="G154" s="142"/>
      <c r="H154" s="142"/>
      <c r="I154" s="142"/>
      <c r="J154" s="142"/>
      <c r="K154" s="142"/>
      <c r="L154" s="142"/>
      <c r="M154" s="142"/>
      <c r="N154" s="142"/>
      <c r="O154" s="142"/>
      <c r="P154" s="45"/>
      <c r="Q154" s="46"/>
      <c r="R154" s="46"/>
      <c r="S154" s="46"/>
    </row>
    <row r="155" spans="1:19" ht="13" customHeight="1">
      <c r="A155" s="8" t="s">
        <v>120</v>
      </c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48"/>
      <c r="Q155" s="10"/>
      <c r="R155" s="10"/>
      <c r="S155" s="11"/>
    </row>
    <row r="156" spans="1:19" ht="13" customHeight="1">
      <c r="A156" s="12" t="s">
        <v>121</v>
      </c>
      <c r="B156" s="113" t="s">
        <v>45</v>
      </c>
      <c r="C156" s="71">
        <v>90</v>
      </c>
      <c r="D156" s="71">
        <v>85.467146746918885</v>
      </c>
      <c r="E156" s="71">
        <v>81.25</v>
      </c>
      <c r="F156" s="71">
        <v>80.579349293263732</v>
      </c>
      <c r="G156" s="71">
        <v>74</v>
      </c>
      <c r="H156" s="71">
        <v>65</v>
      </c>
      <c r="I156" s="71">
        <v>56.75</v>
      </c>
      <c r="J156" s="71">
        <v>55.571616716456262</v>
      </c>
      <c r="K156" s="71">
        <v>51.700060716454153</v>
      </c>
      <c r="L156" s="71">
        <v>50.679023139243448</v>
      </c>
      <c r="M156" s="71">
        <v>47.837557183351578</v>
      </c>
      <c r="N156" s="71">
        <v>42.900882294327587</v>
      </c>
      <c r="O156" s="71">
        <v>38.753764929077377</v>
      </c>
      <c r="P156" s="13"/>
      <c r="Q156" s="16"/>
      <c r="R156" s="16"/>
      <c r="S156" s="99"/>
    </row>
    <row r="157" spans="1:19" ht="13" customHeight="1">
      <c r="A157" s="18" t="s">
        <v>59</v>
      </c>
      <c r="B157" s="85" t="s">
        <v>45</v>
      </c>
      <c r="C157" s="80">
        <v>72.131514126712815</v>
      </c>
      <c r="D157" s="80">
        <v>83.598163841807903</v>
      </c>
      <c r="E157" s="80">
        <v>90.169270833333314</v>
      </c>
      <c r="F157" s="80">
        <v>88.133294329432928</v>
      </c>
      <c r="G157" s="80">
        <v>89.901366651201869</v>
      </c>
      <c r="H157" s="80">
        <v>84.819164325000003</v>
      </c>
      <c r="I157" s="80">
        <v>73.315897708333353</v>
      </c>
      <c r="J157" s="80">
        <v>63.200043126978933</v>
      </c>
      <c r="K157" s="80">
        <v>59.800714823175333</v>
      </c>
      <c r="L157" s="80">
        <v>59.19922499201023</v>
      </c>
      <c r="M157" s="80">
        <v>56.540565672422822</v>
      </c>
      <c r="N157" s="80">
        <v>58.852334257877352</v>
      </c>
      <c r="O157" s="80">
        <v>59.642014013653473</v>
      </c>
      <c r="P157" s="19"/>
      <c r="Q157" s="22"/>
      <c r="R157" s="22"/>
      <c r="S157" s="100"/>
    </row>
    <row r="158" spans="1:19" ht="13" customHeight="1">
      <c r="A158" s="101" t="s">
        <v>122</v>
      </c>
      <c r="B158" s="85" t="s">
        <v>45</v>
      </c>
      <c r="C158" s="80">
        <v>59.757670731243337</v>
      </c>
      <c r="D158" s="80">
        <v>70.222191830363187</v>
      </c>
      <c r="E158" s="80">
        <v>75.855403224422204</v>
      </c>
      <c r="F158" s="80">
        <v>82.847094261350307</v>
      </c>
      <c r="G158" s="80">
        <v>76.463924485055642</v>
      </c>
      <c r="H158" s="80">
        <v>70.554915658205061</v>
      </c>
      <c r="I158" s="80">
        <v>65.25</v>
      </c>
      <c r="J158" s="80">
        <v>49.706572769953063</v>
      </c>
      <c r="K158" s="80">
        <v>50.252549781447307</v>
      </c>
      <c r="L158" s="80">
        <v>50.83117963577898</v>
      </c>
      <c r="M158" s="80">
        <v>52.506006480775397</v>
      </c>
      <c r="N158" s="80">
        <v>51.244687364099903</v>
      </c>
      <c r="O158" s="85" t="s">
        <v>45</v>
      </c>
      <c r="P158" s="28"/>
      <c r="Q158" s="31"/>
      <c r="R158" s="31"/>
      <c r="S158" s="102"/>
    </row>
    <row r="159" spans="1:19" ht="13" customHeight="1">
      <c r="A159" s="90" t="s">
        <v>50</v>
      </c>
      <c r="B159" s="185" t="s">
        <v>45</v>
      </c>
      <c r="C159" s="134">
        <v>82.263757175267443</v>
      </c>
      <c r="D159" s="134">
        <v>82.119617912650895</v>
      </c>
      <c r="E159" s="134">
        <v>81.865878100337284</v>
      </c>
      <c r="F159" s="134">
        <v>82.389686425284168</v>
      </c>
      <c r="G159" s="134">
        <v>77.381285753996863</v>
      </c>
      <c r="H159" s="134">
        <v>69.765562323252851</v>
      </c>
      <c r="I159" s="134">
        <v>61.471863641286333</v>
      </c>
      <c r="J159" s="134">
        <v>57.112031953913018</v>
      </c>
      <c r="K159" s="134">
        <v>52.777562292984037</v>
      </c>
      <c r="L159" s="134">
        <v>51.871837444655277</v>
      </c>
      <c r="M159" s="134">
        <v>50.205719185814282</v>
      </c>
      <c r="N159" s="134">
        <v>47.315562661395212</v>
      </c>
      <c r="O159" s="135">
        <v>44.898828774506612</v>
      </c>
      <c r="P159" s="109"/>
      <c r="Q159" s="105"/>
      <c r="R159" s="173"/>
      <c r="S159" s="106"/>
    </row>
    <row r="160" spans="1:19" ht="13" customHeight="1">
      <c r="A160" s="184"/>
      <c r="B160" s="142"/>
      <c r="C160" s="142"/>
      <c r="D160" s="142"/>
      <c r="E160" s="142"/>
      <c r="F160" s="142"/>
      <c r="G160" s="142"/>
      <c r="H160" s="142"/>
      <c r="I160" s="142"/>
      <c r="J160" s="142"/>
      <c r="K160" s="142"/>
      <c r="L160" s="142"/>
      <c r="M160" s="142"/>
      <c r="N160" s="142"/>
      <c r="O160" s="142"/>
      <c r="P160" s="44"/>
      <c r="Q160" s="46"/>
      <c r="R160" s="46"/>
      <c r="S160" s="186"/>
    </row>
    <row r="161" spans="1:19" ht="13" customHeight="1">
      <c r="A161" s="8" t="s">
        <v>123</v>
      </c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48"/>
      <c r="Q161" s="10"/>
      <c r="R161" s="10"/>
      <c r="S161" s="11"/>
    </row>
    <row r="162" spans="1:19" ht="13" customHeight="1">
      <c r="A162" s="72" t="s">
        <v>44</v>
      </c>
      <c r="B162" s="71">
        <v>37.549999999999997</v>
      </c>
      <c r="C162" s="71">
        <v>28.9</v>
      </c>
      <c r="D162" s="71">
        <v>29.9</v>
      </c>
      <c r="E162" s="71">
        <v>29.318993146395051</v>
      </c>
      <c r="F162" s="71">
        <v>33.020833333333329</v>
      </c>
      <c r="G162" s="71">
        <v>32.024999999999999</v>
      </c>
      <c r="H162" s="71">
        <v>29.9</v>
      </c>
      <c r="I162" s="71">
        <v>24.26601439392411</v>
      </c>
      <c r="J162" s="71">
        <v>21.32289024825862</v>
      </c>
      <c r="K162" s="71">
        <v>16.172288136736679</v>
      </c>
      <c r="L162" s="71">
        <v>15.50713275238075</v>
      </c>
      <c r="M162" s="71">
        <v>17.089092605973029</v>
      </c>
      <c r="N162" s="71">
        <v>14.8736328125</v>
      </c>
      <c r="O162" s="71">
        <v>12.828881024272389</v>
      </c>
      <c r="P162" s="13"/>
      <c r="Q162" s="53"/>
      <c r="R162" s="16"/>
      <c r="S162" s="99"/>
    </row>
    <row r="163" spans="1:19" ht="13" customHeight="1">
      <c r="A163" s="81" t="s">
        <v>124</v>
      </c>
      <c r="B163" s="85" t="s">
        <v>45</v>
      </c>
      <c r="C163" s="80">
        <v>23.2</v>
      </c>
      <c r="D163" s="80">
        <v>23.585185185185189</v>
      </c>
      <c r="E163" s="80">
        <v>27.384032311903329</v>
      </c>
      <c r="F163" s="80">
        <v>31.080186517170858</v>
      </c>
      <c r="G163" s="80">
        <v>32.959917257010318</v>
      </c>
      <c r="H163" s="80">
        <v>28.354156782118199</v>
      </c>
      <c r="I163" s="80">
        <v>21.515953709444101</v>
      </c>
      <c r="J163" s="80">
        <v>18.12347712687464</v>
      </c>
      <c r="K163" s="80">
        <v>14.37109080787242</v>
      </c>
      <c r="L163" s="85" t="s">
        <v>45</v>
      </c>
      <c r="M163" s="85" t="s">
        <v>45</v>
      </c>
      <c r="N163" s="85" t="s">
        <v>45</v>
      </c>
      <c r="O163" s="85" t="s">
        <v>45</v>
      </c>
      <c r="P163" s="19"/>
      <c r="Q163" s="57"/>
      <c r="R163" s="22"/>
      <c r="S163" s="100"/>
    </row>
    <row r="164" spans="1:19" ht="13" customHeight="1">
      <c r="A164" s="127" t="s">
        <v>125</v>
      </c>
      <c r="B164" s="85" t="s">
        <v>45</v>
      </c>
      <c r="C164" s="80">
        <v>23.380887681159422</v>
      </c>
      <c r="D164" s="80">
        <v>27.958656330749349</v>
      </c>
      <c r="E164" s="80">
        <v>27.594413759037231</v>
      </c>
      <c r="F164" s="80">
        <v>29.06419369419784</v>
      </c>
      <c r="G164" s="80">
        <v>27.741941278723861</v>
      </c>
      <c r="H164" s="80">
        <v>29.9</v>
      </c>
      <c r="I164" s="80">
        <v>27.2</v>
      </c>
      <c r="J164" s="80">
        <v>20.810477132029281</v>
      </c>
      <c r="K164" s="80">
        <v>16.463551711374748</v>
      </c>
      <c r="L164" s="80">
        <v>14.64865837594917</v>
      </c>
      <c r="M164" s="80">
        <v>14.61946876010499</v>
      </c>
      <c r="N164" s="80">
        <v>14.11975906729988</v>
      </c>
      <c r="O164" s="80">
        <v>13.35444886188434</v>
      </c>
      <c r="P164" s="28"/>
      <c r="Q164" s="116"/>
      <c r="R164" s="31"/>
      <c r="S164" s="102"/>
    </row>
    <row r="165" spans="1:19" ht="13" customHeight="1">
      <c r="A165" s="90" t="s">
        <v>50</v>
      </c>
      <c r="B165" s="187">
        <v>0</v>
      </c>
      <c r="C165" s="134">
        <v>25.331721915285449</v>
      </c>
      <c r="D165" s="134">
        <v>27.413502815377012</v>
      </c>
      <c r="E165" s="134">
        <v>28.174383717896031</v>
      </c>
      <c r="F165" s="134">
        <v>30.99227292768342</v>
      </c>
      <c r="G165" s="134">
        <v>30.492180257638601</v>
      </c>
      <c r="H165" s="134">
        <v>29.47143848831125</v>
      </c>
      <c r="I165" s="134">
        <v>24.63307635120589</v>
      </c>
      <c r="J165" s="134">
        <v>20.230632305866241</v>
      </c>
      <c r="K165" s="134">
        <v>15.835301651839361</v>
      </c>
      <c r="L165" s="80">
        <v>14.35149465233102</v>
      </c>
      <c r="M165" s="80">
        <v>14.85871674696617</v>
      </c>
      <c r="N165" s="80">
        <v>14.05653705067715</v>
      </c>
      <c r="O165" s="188">
        <v>12.999564808657659</v>
      </c>
      <c r="P165" s="109"/>
      <c r="Q165" s="105"/>
      <c r="R165" s="105"/>
      <c r="S165" s="189"/>
    </row>
    <row r="166" spans="1:19" ht="13" customHeight="1">
      <c r="A166" s="184"/>
      <c r="B166" s="142"/>
      <c r="C166" s="142"/>
      <c r="D166" s="142"/>
      <c r="E166" s="142"/>
      <c r="F166" s="142"/>
      <c r="G166" s="142"/>
      <c r="H166" s="142"/>
      <c r="I166" s="142"/>
      <c r="J166" s="142"/>
      <c r="K166" s="142"/>
      <c r="L166" s="142"/>
      <c r="M166" s="142"/>
      <c r="N166" s="142"/>
      <c r="O166" s="142"/>
      <c r="P166" s="45"/>
      <c r="Q166" s="46"/>
      <c r="R166" s="46"/>
      <c r="S166" s="46"/>
    </row>
    <row r="167" spans="1:19" ht="13" customHeight="1">
      <c r="A167" s="8" t="s">
        <v>126</v>
      </c>
      <c r="B167" s="9"/>
      <c r="C167" s="9"/>
      <c r="D167" s="9"/>
      <c r="E167" s="9"/>
      <c r="F167" s="9"/>
      <c r="G167" s="9"/>
      <c r="H167" s="48"/>
      <c r="I167" s="9"/>
      <c r="J167" s="48"/>
      <c r="K167" s="9"/>
      <c r="L167" s="48"/>
      <c r="M167" s="9"/>
      <c r="N167" s="48"/>
      <c r="O167" s="9"/>
      <c r="P167" s="48"/>
      <c r="Q167" s="10"/>
      <c r="R167" s="10"/>
      <c r="S167" s="11"/>
    </row>
    <row r="168" spans="1:19" ht="13" customHeight="1">
      <c r="A168" s="12" t="s">
        <v>127</v>
      </c>
      <c r="B168" s="71"/>
      <c r="C168" s="71">
        <v>19.152000000000001</v>
      </c>
      <c r="D168" s="71">
        <v>17.724798</v>
      </c>
      <c r="E168" s="71">
        <v>17.590949999999999</v>
      </c>
      <c r="F168" s="71">
        <v>17.577807</v>
      </c>
      <c r="G168" s="71">
        <v>18.85716</v>
      </c>
      <c r="H168" s="71">
        <v>17.391451</v>
      </c>
      <c r="I168" s="71">
        <v>18.5</v>
      </c>
      <c r="J168" s="71">
        <v>18.600000000000001</v>
      </c>
      <c r="K168" s="71">
        <v>18.5</v>
      </c>
      <c r="L168" s="71">
        <v>19.5</v>
      </c>
      <c r="M168" s="71">
        <v>19.8</v>
      </c>
      <c r="N168" s="71">
        <v>20.9</v>
      </c>
      <c r="O168" s="71">
        <v>22.421471825410151</v>
      </c>
      <c r="P168" s="13"/>
      <c r="Q168" s="16"/>
      <c r="R168" s="16"/>
      <c r="S168" s="99"/>
    </row>
    <row r="169" spans="1:19" ht="13" customHeight="1">
      <c r="A169" s="18" t="s">
        <v>44</v>
      </c>
      <c r="B169" s="80"/>
      <c r="C169" s="80">
        <v>12.41709834920635</v>
      </c>
      <c r="D169" s="80">
        <v>14.537040317833201</v>
      </c>
      <c r="E169" s="80">
        <v>19.42290541932973</v>
      </c>
      <c r="F169" s="80">
        <v>24.427852583523642</v>
      </c>
      <c r="G169" s="80">
        <v>20.617465551365651</v>
      </c>
      <c r="H169" s="80">
        <v>16.49468142443132</v>
      </c>
      <c r="I169" s="80">
        <v>15.252678400000001</v>
      </c>
      <c r="J169" s="80">
        <v>13.65</v>
      </c>
      <c r="K169" s="80">
        <v>13.086070855675001</v>
      </c>
      <c r="L169" s="80">
        <v>16.87406903774782</v>
      </c>
      <c r="M169" s="80">
        <v>19.914923844689319</v>
      </c>
      <c r="N169" s="80">
        <v>21.044800780086131</v>
      </c>
      <c r="O169" s="80">
        <v>21.044800780086131</v>
      </c>
      <c r="P169" s="19"/>
      <c r="Q169" s="22"/>
      <c r="R169" s="22"/>
      <c r="S169" s="100"/>
    </row>
    <row r="170" spans="1:19" ht="13" customHeight="1">
      <c r="A170" s="101" t="s">
        <v>128</v>
      </c>
      <c r="B170" s="80"/>
      <c r="C170" s="80">
        <v>71.865660800000043</v>
      </c>
      <c r="D170" s="80">
        <v>44.468849821772707</v>
      </c>
      <c r="E170" s="80">
        <v>14.89640550424153</v>
      </c>
      <c r="F170" s="80">
        <v>12.428388885665189</v>
      </c>
      <c r="G170" s="80">
        <v>15.676533992937429</v>
      </c>
      <c r="H170" s="80">
        <v>16.098542143197101</v>
      </c>
      <c r="I170" s="80">
        <v>15.084214095238091</v>
      </c>
      <c r="J170" s="80">
        <v>15.3</v>
      </c>
      <c r="K170" s="80">
        <v>17.389465277777781</v>
      </c>
      <c r="L170" s="80">
        <v>18.81643202502844</v>
      </c>
      <c r="M170" s="80">
        <v>21.041632513661199</v>
      </c>
      <c r="N170" s="80">
        <v>21.6</v>
      </c>
      <c r="O170" s="80">
        <v>22.191111863554109</v>
      </c>
      <c r="P170" s="28"/>
      <c r="Q170" s="31"/>
      <c r="R170" s="31"/>
      <c r="S170" s="102"/>
    </row>
    <row r="171" spans="1:19" ht="13" customHeight="1">
      <c r="A171" s="90" t="s">
        <v>50</v>
      </c>
      <c r="B171" s="187"/>
      <c r="C171" s="134">
        <v>18.307827205882361</v>
      </c>
      <c r="D171" s="134">
        <v>18.86331000350469</v>
      </c>
      <c r="E171" s="134">
        <v>17.493928623249609</v>
      </c>
      <c r="F171" s="134">
        <v>18.147159186514401</v>
      </c>
      <c r="G171" s="134">
        <v>18.825572856420209</v>
      </c>
      <c r="H171" s="134">
        <v>16.98550197265272</v>
      </c>
      <c r="I171" s="134">
        <v>17.09399678208565</v>
      </c>
      <c r="J171" s="134">
        <v>16.722944896115632</v>
      </c>
      <c r="K171" s="134">
        <v>16.942479761901321</v>
      </c>
      <c r="L171" s="134">
        <v>18.662820116467419</v>
      </c>
      <c r="M171" s="134">
        <v>20.075083718501311</v>
      </c>
      <c r="N171" s="134">
        <v>21.08052939766424</v>
      </c>
      <c r="O171" s="135">
        <v>21.983937630678678</v>
      </c>
      <c r="P171" s="109"/>
      <c r="Q171" s="105"/>
      <c r="R171" s="105"/>
      <c r="S171" s="106"/>
    </row>
    <row r="172" spans="1:19" ht="13" customHeight="1">
      <c r="A172" s="184"/>
      <c r="B172" s="142"/>
      <c r="C172" s="142"/>
      <c r="D172" s="142"/>
      <c r="E172" s="142"/>
      <c r="F172" s="142"/>
      <c r="G172" s="142"/>
      <c r="H172" s="142"/>
      <c r="I172" s="142"/>
      <c r="J172" s="142"/>
      <c r="K172" s="142"/>
      <c r="L172" s="142"/>
      <c r="M172" s="142"/>
      <c r="N172" s="142"/>
      <c r="O172" s="190"/>
      <c r="P172" s="44"/>
      <c r="Q172" s="46"/>
      <c r="R172" s="46"/>
      <c r="S172" s="186"/>
    </row>
    <row r="173" spans="1:19" ht="13" customHeight="1">
      <c r="A173" s="8" t="s">
        <v>129</v>
      </c>
      <c r="B173" s="9"/>
      <c r="C173" s="9"/>
      <c r="D173" s="9"/>
      <c r="E173" s="9"/>
      <c r="F173" s="191"/>
      <c r="G173" s="9"/>
      <c r="H173" s="9"/>
      <c r="I173" s="9"/>
      <c r="J173" s="9"/>
      <c r="K173" s="9"/>
      <c r="L173" s="9"/>
      <c r="M173" s="9"/>
      <c r="N173" s="9"/>
      <c r="O173" s="9"/>
      <c r="P173" s="48"/>
      <c r="Q173" s="10"/>
      <c r="R173" s="10"/>
      <c r="S173" s="10"/>
    </row>
    <row r="174" spans="1:19" ht="13" customHeight="1">
      <c r="A174" s="12" t="s">
        <v>130</v>
      </c>
      <c r="B174" s="124"/>
      <c r="C174" s="124">
        <v>320.59310134310141</v>
      </c>
      <c r="D174" s="124">
        <v>271.10463232912213</v>
      </c>
      <c r="E174" s="124">
        <v>339</v>
      </c>
      <c r="F174" s="124">
        <v>323.25</v>
      </c>
      <c r="G174" s="124">
        <v>309</v>
      </c>
      <c r="H174" s="124">
        <v>319</v>
      </c>
      <c r="I174" s="124">
        <v>317</v>
      </c>
      <c r="J174" s="124">
        <v>301.49984188615088</v>
      </c>
      <c r="K174" s="124">
        <v>306.40333008993088</v>
      </c>
      <c r="L174" s="124">
        <v>308.363191654719</v>
      </c>
      <c r="M174" s="124">
        <v>287.06697979012318</v>
      </c>
      <c r="N174" s="124">
        <v>296.31768859225872</v>
      </c>
      <c r="O174" s="124">
        <v>292.89202437569998</v>
      </c>
      <c r="P174" s="192"/>
      <c r="Q174" s="16"/>
      <c r="R174" s="16"/>
      <c r="S174" s="16"/>
    </row>
    <row r="175" spans="1:19" ht="13" customHeight="1">
      <c r="A175" s="18" t="s">
        <v>131</v>
      </c>
      <c r="B175" s="126"/>
      <c r="C175" s="126">
        <v>288.33860905730131</v>
      </c>
      <c r="D175" s="126">
        <v>340.60015314075258</v>
      </c>
      <c r="E175" s="126">
        <v>380.13471049945838</v>
      </c>
      <c r="F175" s="126">
        <v>339</v>
      </c>
      <c r="G175" s="126">
        <v>332.25</v>
      </c>
      <c r="H175" s="126">
        <v>352.5</v>
      </c>
      <c r="I175" s="126">
        <v>348</v>
      </c>
      <c r="J175" s="126">
        <v>338.84911336288792</v>
      </c>
      <c r="K175" s="126">
        <v>309.27469898116698</v>
      </c>
      <c r="L175" s="126">
        <v>291.81980227681248</v>
      </c>
      <c r="M175" s="126">
        <v>256.4871890919988</v>
      </c>
      <c r="N175" s="126">
        <v>248.45906610066709</v>
      </c>
      <c r="O175" s="126">
        <v>241.542</v>
      </c>
      <c r="P175" s="193"/>
      <c r="Q175" s="22"/>
      <c r="R175" s="22"/>
      <c r="S175" s="22"/>
    </row>
    <row r="176" spans="1:19" ht="13" customHeight="1">
      <c r="A176" s="101" t="s">
        <v>132</v>
      </c>
      <c r="B176" s="81"/>
      <c r="C176" s="81"/>
      <c r="D176" s="81"/>
      <c r="E176" s="81"/>
      <c r="F176" s="81"/>
      <c r="G176" s="81"/>
      <c r="H176" s="81"/>
      <c r="I176" s="81"/>
      <c r="J176" s="81"/>
      <c r="K176" s="81"/>
      <c r="L176" s="81"/>
      <c r="M176" s="81"/>
      <c r="N176" s="81"/>
      <c r="O176" s="81"/>
      <c r="P176" s="194"/>
      <c r="Q176" s="31"/>
      <c r="R176" s="31"/>
      <c r="S176" s="31"/>
    </row>
    <row r="177" spans="1:19" ht="13" customHeight="1">
      <c r="A177" s="90" t="s">
        <v>50</v>
      </c>
      <c r="B177" s="185" t="s">
        <v>45</v>
      </c>
      <c r="C177" s="167">
        <v>310.73173919186212</v>
      </c>
      <c r="D177" s="167">
        <v>292.28045320757548</v>
      </c>
      <c r="E177" s="167">
        <v>351.78000555894681</v>
      </c>
      <c r="F177" s="167">
        <v>328.35683851725611</v>
      </c>
      <c r="G177" s="167">
        <v>318.13227381426861</v>
      </c>
      <c r="H177" s="167">
        <v>331.59704399633358</v>
      </c>
      <c r="I177" s="167">
        <v>328.02797202797211</v>
      </c>
      <c r="J177" s="167">
        <v>308.58617622002612</v>
      </c>
      <c r="K177" s="167">
        <v>298.91295847127668</v>
      </c>
      <c r="L177" s="167">
        <v>291.36469662663171</v>
      </c>
      <c r="M177" s="167">
        <v>265.7349800293357</v>
      </c>
      <c r="N177" s="167">
        <v>282.09457639975568</v>
      </c>
      <c r="O177" s="183">
        <v>274.47175569429982</v>
      </c>
      <c r="P177" s="107"/>
      <c r="Q177" s="105"/>
      <c r="R177" s="105"/>
      <c r="S177" s="105"/>
    </row>
    <row r="178" spans="1:19" ht="13" customHeight="1">
      <c r="A178" s="184"/>
      <c r="B178" s="142"/>
      <c r="C178" s="142"/>
      <c r="D178" s="142"/>
      <c r="E178" s="142"/>
      <c r="F178" s="29"/>
      <c r="G178" s="142"/>
      <c r="H178" s="142"/>
      <c r="I178" s="142"/>
      <c r="J178" s="28"/>
      <c r="K178" s="29"/>
      <c r="L178" s="28"/>
      <c r="M178" s="142"/>
      <c r="N178" s="142"/>
      <c r="O178" s="190"/>
      <c r="P178" s="45"/>
      <c r="Q178" s="46"/>
      <c r="R178" s="46"/>
      <c r="S178" s="46"/>
    </row>
    <row r="179" spans="1:19" ht="13" customHeight="1">
      <c r="A179" s="8" t="s">
        <v>133</v>
      </c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48"/>
      <c r="Q179" s="10"/>
      <c r="R179" s="10"/>
      <c r="S179" s="11"/>
    </row>
    <row r="180" spans="1:19" ht="13" customHeight="1">
      <c r="A180" s="12" t="s">
        <v>134</v>
      </c>
      <c r="B180" s="71"/>
      <c r="C180" s="71">
        <v>83.822044960116031</v>
      </c>
      <c r="D180" s="71">
        <v>45.804639570552148</v>
      </c>
      <c r="E180" s="71">
        <v>48.979425128407748</v>
      </c>
      <c r="F180" s="71">
        <v>49.735723327305607</v>
      </c>
      <c r="G180" s="71">
        <v>47.517915010700101</v>
      </c>
      <c r="H180" s="71">
        <v>44.189245265923716</v>
      </c>
      <c r="I180" s="71">
        <v>39.38479590981477</v>
      </c>
      <c r="J180" s="71">
        <v>33.569848172732129</v>
      </c>
      <c r="K180" s="71">
        <v>30.149079636227981</v>
      </c>
      <c r="L180" s="71">
        <v>28.52435954390641</v>
      </c>
      <c r="M180" s="71">
        <v>29.007814349988159</v>
      </c>
      <c r="N180" s="71">
        <v>31.477535073699158</v>
      </c>
      <c r="O180" s="71">
        <v>38.192474948005291</v>
      </c>
      <c r="P180" s="13"/>
      <c r="Q180" s="16"/>
      <c r="R180" s="16"/>
      <c r="S180" s="99"/>
    </row>
    <row r="181" spans="1:19" ht="13" customHeight="1">
      <c r="A181" s="101" t="s">
        <v>44</v>
      </c>
      <c r="B181" s="80"/>
      <c r="C181" s="80">
        <v>95.545977011494244</v>
      </c>
      <c r="D181" s="80">
        <v>53.741037249705528</v>
      </c>
      <c r="E181" s="80">
        <v>54.836556546535611</v>
      </c>
      <c r="F181" s="80">
        <v>53.701444312090523</v>
      </c>
      <c r="G181" s="80">
        <v>51.248093385214013</v>
      </c>
      <c r="H181" s="80">
        <v>47.899214804292939</v>
      </c>
      <c r="I181" s="80">
        <v>46.806387225548903</v>
      </c>
      <c r="J181" s="80">
        <v>44.949175978152532</v>
      </c>
      <c r="K181" s="80">
        <v>45.171614327151872</v>
      </c>
      <c r="L181" s="80">
        <v>39.798940424024707</v>
      </c>
      <c r="M181" s="80">
        <v>35.416738741980353</v>
      </c>
      <c r="N181" s="80">
        <v>35.891012773355243</v>
      </c>
      <c r="O181" s="80">
        <v>35.918462571824598</v>
      </c>
      <c r="P181" s="28"/>
      <c r="Q181" s="31"/>
      <c r="R181" s="31"/>
      <c r="S181" s="102"/>
    </row>
    <row r="182" spans="1:19" ht="13" customHeight="1">
      <c r="A182" s="90" t="s">
        <v>50</v>
      </c>
      <c r="B182" s="187"/>
      <c r="C182" s="134">
        <v>88.87354519191085</v>
      </c>
      <c r="D182" s="134">
        <v>49.758255400918479</v>
      </c>
      <c r="E182" s="134">
        <v>52.140909637238167</v>
      </c>
      <c r="F182" s="134">
        <v>51.940105574768012</v>
      </c>
      <c r="G182" s="134">
        <v>49.48813448617404</v>
      </c>
      <c r="H182" s="134">
        <v>46.194141602060363</v>
      </c>
      <c r="I182" s="134">
        <v>43.266212523185118</v>
      </c>
      <c r="J182" s="134">
        <v>39.527824646854341</v>
      </c>
      <c r="K182" s="134">
        <v>37.946535181610713</v>
      </c>
      <c r="L182" s="134">
        <v>34.492116011480299</v>
      </c>
      <c r="M182" s="134">
        <v>32.492334014922129</v>
      </c>
      <c r="N182" s="134">
        <v>34.007331307784909</v>
      </c>
      <c r="O182" s="135">
        <v>36.910488778999472</v>
      </c>
      <c r="P182" s="109"/>
      <c r="Q182" s="105"/>
      <c r="R182" s="105"/>
      <c r="S182" s="106"/>
    </row>
    <row r="183" spans="1:19" ht="13" customHeight="1">
      <c r="A183" s="184"/>
      <c r="B183" s="142"/>
      <c r="C183" s="142"/>
      <c r="D183" s="142"/>
      <c r="E183" s="142"/>
      <c r="F183" s="142"/>
      <c r="G183" s="142"/>
      <c r="H183" s="142"/>
      <c r="I183" s="142"/>
      <c r="J183" s="28"/>
      <c r="K183" s="142"/>
      <c r="L183" s="28"/>
      <c r="M183" s="142"/>
      <c r="N183" s="28"/>
      <c r="O183" s="142"/>
      <c r="P183" s="45"/>
      <c r="Q183" s="46"/>
      <c r="R183" s="46"/>
      <c r="S183" s="186"/>
    </row>
    <row r="184" spans="1:19" ht="13" customHeight="1">
      <c r="A184" s="8" t="s">
        <v>135</v>
      </c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48"/>
      <c r="Q184" s="10"/>
      <c r="R184" s="10"/>
      <c r="S184" s="11"/>
    </row>
    <row r="185" spans="1:19" ht="13" customHeight="1">
      <c r="A185" s="12" t="s">
        <v>136</v>
      </c>
      <c r="B185" s="124"/>
      <c r="C185" s="124">
        <v>179.0140190323404</v>
      </c>
      <c r="D185" s="124">
        <v>157.10008911211929</v>
      </c>
      <c r="E185" s="124">
        <v>171.52857898002799</v>
      </c>
      <c r="F185" s="124">
        <v>187.07590591834779</v>
      </c>
      <c r="G185" s="124">
        <v>187.6786999150776</v>
      </c>
      <c r="H185" s="124">
        <v>184.32805231088179</v>
      </c>
      <c r="I185" s="124">
        <v>183.0162525080203</v>
      </c>
      <c r="J185" s="124">
        <v>173.53796929931761</v>
      </c>
      <c r="K185" s="124">
        <v>162.99873851027371</v>
      </c>
      <c r="L185" s="124">
        <v>173.6553639569868</v>
      </c>
      <c r="M185" s="124">
        <v>165.60647997993931</v>
      </c>
      <c r="N185" s="124">
        <v>175.66745669544491</v>
      </c>
      <c r="O185" s="124">
        <v>170.01260090196931</v>
      </c>
      <c r="P185" s="13"/>
      <c r="Q185" s="53"/>
      <c r="R185" s="16"/>
      <c r="S185" s="99"/>
    </row>
    <row r="186" spans="1:19" ht="13" customHeight="1">
      <c r="A186" s="18" t="s">
        <v>137</v>
      </c>
      <c r="B186" s="126"/>
      <c r="C186" s="126">
        <v>259.49171830838549</v>
      </c>
      <c r="D186" s="126">
        <v>202.87151963257489</v>
      </c>
      <c r="E186" s="126">
        <v>207.24914943779319</v>
      </c>
      <c r="F186" s="126">
        <v>291.34777046783603</v>
      </c>
      <c r="G186" s="126">
        <v>262.44996758112592</v>
      </c>
      <c r="H186" s="126">
        <v>268.55870118598858</v>
      </c>
      <c r="I186" s="126">
        <v>255.46612668073701</v>
      </c>
      <c r="J186" s="126">
        <v>229.95455980735019</v>
      </c>
      <c r="K186" s="126">
        <v>245.42013716583861</v>
      </c>
      <c r="L186" s="126">
        <v>220.71299355139629</v>
      </c>
      <c r="M186" s="126">
        <v>173.19609676830959</v>
      </c>
      <c r="N186" s="126">
        <v>130.20285417551179</v>
      </c>
      <c r="O186" s="126">
        <v>117</v>
      </c>
      <c r="P186" s="19"/>
      <c r="Q186" s="57"/>
      <c r="R186" s="22"/>
      <c r="S186" s="100"/>
    </row>
    <row r="187" spans="1:19" ht="13" customHeight="1">
      <c r="A187" s="18" t="s">
        <v>138</v>
      </c>
      <c r="B187" s="126"/>
      <c r="C187" s="126">
        <v>107.04505268480899</v>
      </c>
      <c r="D187" s="126">
        <v>125.9282328747244</v>
      </c>
      <c r="E187" s="126">
        <v>176.9118247709433</v>
      </c>
      <c r="F187" s="126">
        <v>159.96006543495</v>
      </c>
      <c r="G187" s="126">
        <v>134.888148579995</v>
      </c>
      <c r="H187" s="126">
        <v>115.3289261488551</v>
      </c>
      <c r="I187" s="126">
        <v>136.29192292214441</v>
      </c>
      <c r="J187" s="126">
        <v>134.31985574828349</v>
      </c>
      <c r="K187" s="126">
        <v>126.8324238450943</v>
      </c>
      <c r="L187" s="126">
        <v>114.5523228219857</v>
      </c>
      <c r="M187" s="126">
        <v>92.284506281638556</v>
      </c>
      <c r="N187" s="126">
        <v>94.860105697399291</v>
      </c>
      <c r="O187" s="126">
        <v>87.930850848115341</v>
      </c>
      <c r="P187" s="19"/>
      <c r="Q187" s="57"/>
      <c r="R187" s="22"/>
      <c r="S187" s="100"/>
    </row>
    <row r="188" spans="1:19" ht="13" customHeight="1">
      <c r="A188" s="18" t="s">
        <v>0</v>
      </c>
      <c r="B188" s="126"/>
      <c r="C188" s="126">
        <v>212.52997601918469</v>
      </c>
      <c r="D188" s="126">
        <v>209.6000830220008</v>
      </c>
      <c r="E188" s="126">
        <v>229.578606158833</v>
      </c>
      <c r="F188" s="126">
        <v>241.0460247008877</v>
      </c>
      <c r="G188" s="126">
        <v>212.9902758132956</v>
      </c>
      <c r="H188" s="126">
        <v>204.090778713536</v>
      </c>
      <c r="I188" s="126"/>
      <c r="J188" s="126"/>
      <c r="K188" s="126"/>
      <c r="L188" s="126"/>
      <c r="M188" s="126"/>
      <c r="N188" s="126"/>
      <c r="O188" s="126"/>
      <c r="P188" s="19"/>
      <c r="Q188" s="57"/>
      <c r="R188" s="22"/>
      <c r="S188" s="100"/>
    </row>
    <row r="189" spans="1:19" ht="13" customHeight="1">
      <c r="A189" s="101" t="s">
        <v>1</v>
      </c>
      <c r="B189" s="126"/>
      <c r="C189" s="126">
        <v>846.32901442187494</v>
      </c>
      <c r="D189" s="126">
        <v>738.02399339165027</v>
      </c>
      <c r="E189" s="126">
        <v>833.08187589543991</v>
      </c>
      <c r="F189" s="126">
        <v>870.99939335699457</v>
      </c>
      <c r="G189" s="126">
        <v>844.52969457367897</v>
      </c>
      <c r="H189" s="126">
        <v>900.7752421416269</v>
      </c>
      <c r="I189" s="126">
        <v>871.06307929674711</v>
      </c>
      <c r="J189" s="126">
        <v>777.13373273837419</v>
      </c>
      <c r="K189" s="126">
        <v>702.82073346333448</v>
      </c>
      <c r="L189" s="126">
        <v>670.82354634426144</v>
      </c>
      <c r="M189" s="126">
        <v>634.78444993568348</v>
      </c>
      <c r="N189" s="126">
        <v>585.43307074529423</v>
      </c>
      <c r="O189" s="126">
        <v>523.70167212832359</v>
      </c>
      <c r="P189" s="28"/>
      <c r="Q189" s="116"/>
      <c r="R189" s="31"/>
      <c r="S189" s="102"/>
    </row>
    <row r="190" spans="1:19" ht="13" customHeight="1">
      <c r="A190" s="90" t="s">
        <v>50</v>
      </c>
      <c r="B190" s="182"/>
      <c r="C190" s="167">
        <v>189.63996147463439</v>
      </c>
      <c r="D190" s="167">
        <v>171.80399500592409</v>
      </c>
      <c r="E190" s="167">
        <v>190.4626084446175</v>
      </c>
      <c r="F190" s="167">
        <v>204.00801372126759</v>
      </c>
      <c r="G190" s="167">
        <v>199.90653093197321</v>
      </c>
      <c r="H190" s="167">
        <v>197.01596414134079</v>
      </c>
      <c r="I190" s="167">
        <v>200.17654027300361</v>
      </c>
      <c r="J190" s="167">
        <v>189.47689911343281</v>
      </c>
      <c r="K190" s="167">
        <v>178.37020968509319</v>
      </c>
      <c r="L190" s="167">
        <v>181.4917108695669</v>
      </c>
      <c r="M190" s="167">
        <v>169.06894054449751</v>
      </c>
      <c r="N190" s="167">
        <v>172.82558155040749</v>
      </c>
      <c r="O190" s="183">
        <v>163.64630115524491</v>
      </c>
      <c r="P190" s="109"/>
      <c r="Q190" s="105"/>
      <c r="R190" s="105"/>
      <c r="S190" s="106"/>
    </row>
    <row r="191" spans="1:19" ht="13" customHeight="1">
      <c r="A191" s="195"/>
      <c r="B191" s="141"/>
      <c r="C191" s="141"/>
      <c r="D191" s="141"/>
      <c r="E191" s="141"/>
      <c r="F191" s="141"/>
      <c r="G191" s="141"/>
      <c r="H191" s="141"/>
      <c r="I191" s="141"/>
      <c r="J191" s="141"/>
      <c r="K191" s="141"/>
      <c r="L191" s="141"/>
      <c r="M191" s="141"/>
      <c r="N191" s="141"/>
      <c r="O191" s="141"/>
      <c r="P191" s="13"/>
      <c r="Q191" s="16"/>
      <c r="R191" s="16"/>
      <c r="S191" s="99"/>
    </row>
    <row r="192" spans="1:19" ht="13" customHeight="1">
      <c r="A192" s="1"/>
      <c r="B192" s="142"/>
      <c r="C192" s="142"/>
      <c r="D192" s="142"/>
      <c r="E192" s="142"/>
      <c r="F192" s="142"/>
      <c r="G192" s="142"/>
      <c r="H192" s="142"/>
      <c r="I192" s="142"/>
      <c r="J192" s="142"/>
      <c r="K192" s="142"/>
      <c r="L192" s="142"/>
      <c r="M192" s="142"/>
      <c r="N192" s="142"/>
      <c r="O192" s="142"/>
      <c r="P192" s="28"/>
      <c r="Q192" s="31"/>
      <c r="R192" s="31"/>
      <c r="S192" s="102"/>
    </row>
    <row r="193" spans="1:19" ht="13" customHeight="1">
      <c r="A193" s="8" t="s">
        <v>2</v>
      </c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48"/>
      <c r="Q193" s="10"/>
      <c r="R193" s="10"/>
      <c r="S193" s="11"/>
    </row>
    <row r="194" spans="1:19" ht="13" customHeight="1">
      <c r="A194" s="196" t="s">
        <v>3</v>
      </c>
      <c r="B194" s="140"/>
      <c r="C194" s="140"/>
      <c r="D194" s="140"/>
      <c r="E194" s="140"/>
      <c r="F194" s="140"/>
      <c r="G194" s="140"/>
      <c r="H194" s="140"/>
      <c r="I194" s="140"/>
      <c r="J194" s="140"/>
      <c r="K194" s="140"/>
      <c r="L194" s="140"/>
      <c r="M194" s="140"/>
      <c r="N194" s="140"/>
      <c r="O194" s="197"/>
      <c r="P194" s="13"/>
      <c r="Q194" s="16"/>
      <c r="R194" s="198"/>
      <c r="S194" s="99"/>
    </row>
    <row r="195" spans="1:19" ht="13" customHeight="1">
      <c r="A195" s="199" t="s">
        <v>4</v>
      </c>
      <c r="B195" s="200"/>
      <c r="C195" s="141"/>
      <c r="D195" s="141"/>
      <c r="E195" s="141"/>
      <c r="F195" s="141"/>
      <c r="G195" s="141"/>
      <c r="H195" s="141"/>
      <c r="I195" s="141"/>
      <c r="J195" s="141"/>
      <c r="K195" s="141"/>
      <c r="L195" s="141"/>
      <c r="M195" s="141"/>
      <c r="N195" s="141"/>
      <c r="O195" s="201"/>
      <c r="P195" s="19"/>
      <c r="Q195" s="22"/>
      <c r="R195" s="22"/>
      <c r="S195" s="100"/>
    </row>
    <row r="196" spans="1:19" ht="13" customHeight="1">
      <c r="A196" s="202" t="s">
        <v>5</v>
      </c>
      <c r="B196" s="141"/>
      <c r="C196" s="141"/>
      <c r="D196" s="141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9"/>
      <c r="Q196" s="22"/>
      <c r="R196" s="22"/>
      <c r="S196" s="100"/>
    </row>
    <row r="197" spans="1:19" ht="17" customHeight="1">
      <c r="A197" s="203"/>
      <c r="B197" s="141"/>
      <c r="C197" s="141"/>
      <c r="D197" s="141"/>
      <c r="E197" s="141"/>
      <c r="F197" s="141"/>
      <c r="G197" s="141"/>
      <c r="H197" s="141"/>
      <c r="I197" s="141"/>
      <c r="J197" s="141"/>
      <c r="K197" s="141"/>
      <c r="L197" s="141"/>
      <c r="M197" s="141"/>
      <c r="N197" s="141"/>
      <c r="O197" s="141"/>
      <c r="P197" s="19"/>
      <c r="Q197" s="22"/>
      <c r="R197" s="22"/>
      <c r="S197" s="23"/>
    </row>
    <row r="198" spans="1:19" ht="17" customHeight="1">
      <c r="A198" s="203"/>
      <c r="B198" s="141"/>
      <c r="C198" s="141"/>
      <c r="D198" s="141"/>
      <c r="E198" s="141"/>
      <c r="F198" s="141"/>
      <c r="G198" s="141"/>
      <c r="H198" s="141"/>
      <c r="I198" s="141"/>
      <c r="J198" s="141"/>
      <c r="K198" s="141"/>
      <c r="L198" s="141"/>
      <c r="M198" s="141"/>
      <c r="N198" s="141"/>
      <c r="O198" s="141"/>
      <c r="P198" s="19"/>
      <c r="Q198" s="22"/>
      <c r="R198" s="22"/>
      <c r="S198" s="23"/>
    </row>
    <row r="199" spans="1:19" ht="17" customHeight="1">
      <c r="A199" s="90" t="s">
        <v>50</v>
      </c>
      <c r="B199" s="200"/>
      <c r="C199" s="141"/>
      <c r="D199" s="141"/>
      <c r="E199" s="141"/>
      <c r="F199" s="141"/>
      <c r="G199" s="141"/>
      <c r="H199" s="141"/>
      <c r="I199" s="141"/>
      <c r="J199" s="141"/>
      <c r="K199" s="141"/>
      <c r="L199" s="141"/>
      <c r="M199" s="141"/>
      <c r="N199" s="141"/>
      <c r="O199" s="141"/>
      <c r="P199" s="19"/>
      <c r="Q199" s="22"/>
      <c r="R199" s="22"/>
      <c r="S199" s="23"/>
    </row>
    <row r="200" spans="1:19" ht="16" customHeight="1">
      <c r="A200" s="184"/>
      <c r="B200" s="142"/>
      <c r="C200" s="142"/>
      <c r="D200" s="142"/>
      <c r="E200" s="142"/>
      <c r="F200" s="142"/>
      <c r="G200" s="142"/>
      <c r="H200" s="142"/>
      <c r="I200" s="142"/>
      <c r="J200" s="142"/>
      <c r="K200" s="142"/>
      <c r="L200" s="142"/>
      <c r="M200" s="142"/>
      <c r="N200" s="142"/>
      <c r="O200" s="142"/>
      <c r="P200" s="28"/>
      <c r="Q200" s="31"/>
      <c r="R200" s="31"/>
      <c r="S200" s="32"/>
    </row>
    <row r="201" spans="1:19" ht="13" customHeight="1">
      <c r="A201" s="8" t="s">
        <v>6</v>
      </c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48"/>
      <c r="Q201" s="10"/>
      <c r="R201" s="10"/>
      <c r="S201" s="11"/>
    </row>
    <row r="202" spans="1:19" ht="13" customHeight="1">
      <c r="A202" s="196" t="s">
        <v>7</v>
      </c>
      <c r="B202" s="140"/>
      <c r="C202" s="140"/>
      <c r="D202" s="140"/>
      <c r="E202" s="140"/>
      <c r="F202" s="140"/>
      <c r="G202" s="140"/>
      <c r="H202" s="140"/>
      <c r="I202" s="140"/>
      <c r="J202" s="140"/>
      <c r="K202" s="140"/>
      <c r="L202" s="140"/>
      <c r="M202" s="140"/>
      <c r="N202" s="140"/>
      <c r="O202" s="197"/>
      <c r="P202" s="13"/>
      <c r="Q202" s="16"/>
      <c r="R202" s="198"/>
      <c r="S202" s="99"/>
    </row>
    <row r="203" spans="1:19" ht="13" customHeight="1">
      <c r="A203" s="199" t="s">
        <v>47</v>
      </c>
      <c r="B203" s="200"/>
      <c r="C203" s="141"/>
      <c r="D203" s="141"/>
      <c r="E203" s="141"/>
      <c r="F203" s="141"/>
      <c r="G203" s="141"/>
      <c r="H203" s="141"/>
      <c r="I203" s="141"/>
      <c r="J203" s="141"/>
      <c r="K203" s="141"/>
      <c r="L203" s="141"/>
      <c r="M203" s="141"/>
      <c r="N203" s="141"/>
      <c r="O203" s="201"/>
      <c r="P203" s="19"/>
      <c r="Q203" s="22"/>
      <c r="R203" s="22"/>
      <c r="S203" s="100"/>
    </row>
    <row r="204" spans="1:19" ht="13" customHeight="1">
      <c r="A204" s="202" t="s">
        <v>8</v>
      </c>
      <c r="B204" s="141"/>
      <c r="C204" s="141"/>
      <c r="D204" s="141"/>
      <c r="E204" s="141"/>
      <c r="F204" s="141"/>
      <c r="G204" s="141"/>
      <c r="H204" s="141"/>
      <c r="I204" s="141"/>
      <c r="J204" s="141"/>
      <c r="K204" s="141"/>
      <c r="L204" s="141"/>
      <c r="M204" s="141"/>
      <c r="N204" s="141"/>
      <c r="O204" s="141"/>
      <c r="P204" s="19"/>
      <c r="Q204" s="22"/>
      <c r="R204" s="22"/>
      <c r="S204" s="100"/>
    </row>
    <row r="205" spans="1:19" ht="17" customHeight="1">
      <c r="A205" s="202" t="s">
        <v>9</v>
      </c>
      <c r="B205" s="141"/>
      <c r="C205" s="141"/>
      <c r="D205" s="141"/>
      <c r="E205" s="141"/>
      <c r="F205" s="141"/>
      <c r="G205" s="141"/>
      <c r="H205" s="141"/>
      <c r="I205" s="141"/>
      <c r="J205" s="141"/>
      <c r="K205" s="141"/>
      <c r="L205" s="141"/>
      <c r="M205" s="141"/>
      <c r="N205" s="141"/>
      <c r="O205" s="141"/>
      <c r="P205" s="19"/>
      <c r="Q205" s="22"/>
      <c r="R205" s="22"/>
      <c r="S205" s="23"/>
    </row>
    <row r="206" spans="1:19" ht="17" customHeight="1">
      <c r="A206" s="202" t="s">
        <v>10</v>
      </c>
      <c r="B206" s="141"/>
      <c r="C206" s="141"/>
      <c r="D206" s="141"/>
      <c r="E206" s="141"/>
      <c r="F206" s="141"/>
      <c r="G206" s="141"/>
      <c r="H206" s="141"/>
      <c r="I206" s="141"/>
      <c r="J206" s="141"/>
      <c r="K206" s="141"/>
      <c r="L206" s="141"/>
      <c r="M206" s="141"/>
      <c r="N206" s="141"/>
      <c r="O206" s="141"/>
      <c r="P206" s="19"/>
      <c r="Q206" s="22"/>
      <c r="R206" s="22"/>
      <c r="S206" s="23"/>
    </row>
    <row r="207" spans="1:19" ht="17" customHeight="1">
      <c r="A207" s="90" t="s">
        <v>50</v>
      </c>
      <c r="B207" s="200"/>
      <c r="C207" s="141"/>
      <c r="D207" s="141"/>
      <c r="E207" s="141"/>
      <c r="F207" s="141"/>
      <c r="G207" s="141"/>
      <c r="H207" s="141"/>
      <c r="I207" s="141"/>
      <c r="J207" s="141"/>
      <c r="K207" s="141"/>
      <c r="L207" s="141"/>
      <c r="M207" s="141"/>
      <c r="N207" s="141"/>
      <c r="O207" s="141"/>
      <c r="P207" s="19"/>
      <c r="Q207" s="22"/>
      <c r="R207" s="22"/>
      <c r="S207" s="23"/>
    </row>
    <row r="208" spans="1:19" ht="16" customHeight="1">
      <c r="A208" s="184"/>
      <c r="B208" s="142"/>
      <c r="C208" s="142"/>
      <c r="D208" s="142"/>
      <c r="E208" s="142"/>
      <c r="F208" s="142"/>
      <c r="G208" s="142"/>
      <c r="H208" s="142"/>
      <c r="I208" s="142"/>
      <c r="J208" s="142"/>
      <c r="K208" s="142"/>
      <c r="L208" s="142"/>
      <c r="M208" s="142"/>
      <c r="N208" s="142"/>
      <c r="O208" s="142"/>
      <c r="P208" s="28"/>
      <c r="Q208" s="31"/>
      <c r="R208" s="31"/>
      <c r="S208" s="32"/>
    </row>
    <row r="209" spans="1:19" ht="13" customHeight="1">
      <c r="A209" s="8" t="s">
        <v>11</v>
      </c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48"/>
      <c r="Q209" s="10"/>
      <c r="R209" s="10"/>
      <c r="S209" s="11"/>
    </row>
    <row r="210" spans="1:19" ht="13" customHeight="1">
      <c r="A210" s="196" t="s">
        <v>12</v>
      </c>
      <c r="B210" s="140"/>
      <c r="C210" s="140"/>
      <c r="D210" s="140"/>
      <c r="E210" s="140"/>
      <c r="F210" s="140"/>
      <c r="G210" s="140"/>
      <c r="H210" s="140"/>
      <c r="I210" s="140"/>
      <c r="J210" s="140"/>
      <c r="K210" s="140"/>
      <c r="L210" s="140"/>
      <c r="M210" s="140"/>
      <c r="N210" s="140"/>
      <c r="O210" s="197"/>
      <c r="P210" s="13"/>
      <c r="Q210" s="16"/>
      <c r="R210" s="198"/>
      <c r="S210" s="99"/>
    </row>
    <row r="211" spans="1:19" ht="17" customHeight="1">
      <c r="A211" s="202" t="s">
        <v>13</v>
      </c>
      <c r="B211" s="141"/>
      <c r="C211" s="141"/>
      <c r="D211" s="141"/>
      <c r="E211" s="141"/>
      <c r="F211" s="141"/>
      <c r="G211" s="141"/>
      <c r="H211" s="141"/>
      <c r="I211" s="141"/>
      <c r="J211" s="141"/>
      <c r="K211" s="141"/>
      <c r="L211" s="141"/>
      <c r="M211" s="141"/>
      <c r="N211" s="141"/>
      <c r="O211" s="201"/>
      <c r="P211" s="19"/>
      <c r="Q211" s="22"/>
      <c r="R211" s="168"/>
      <c r="S211" s="23"/>
    </row>
    <row r="212" spans="1:19" ht="17" customHeight="1">
      <c r="A212" s="202" t="s">
        <v>59</v>
      </c>
      <c r="B212" s="141"/>
      <c r="C212" s="141"/>
      <c r="D212" s="141"/>
      <c r="E212" s="141"/>
      <c r="F212" s="141"/>
      <c r="G212" s="141"/>
      <c r="H212" s="141"/>
      <c r="I212" s="141"/>
      <c r="J212" s="141"/>
      <c r="K212" s="141"/>
      <c r="L212" s="141"/>
      <c r="M212" s="141"/>
      <c r="N212" s="141"/>
      <c r="O212" s="201"/>
      <c r="P212" s="19"/>
      <c r="Q212" s="22"/>
      <c r="R212" s="168"/>
      <c r="S212" s="23"/>
    </row>
    <row r="213" spans="1:19" ht="17" customHeight="1">
      <c r="A213" s="203"/>
      <c r="B213" s="141"/>
      <c r="C213" s="141"/>
      <c r="D213" s="141"/>
      <c r="E213" s="141"/>
      <c r="F213" s="141"/>
      <c r="G213" s="141"/>
      <c r="H213" s="141"/>
      <c r="I213" s="141"/>
      <c r="J213" s="141"/>
      <c r="K213" s="141"/>
      <c r="L213" s="141"/>
      <c r="M213" s="141"/>
      <c r="N213" s="141"/>
      <c r="O213" s="201"/>
      <c r="P213" s="19"/>
      <c r="Q213" s="22"/>
      <c r="R213" s="168"/>
      <c r="S213" s="23"/>
    </row>
    <row r="214" spans="1:19" ht="17" customHeight="1">
      <c r="A214" s="202" t="s">
        <v>40</v>
      </c>
      <c r="B214" s="141"/>
      <c r="C214" s="141"/>
      <c r="D214" s="141"/>
      <c r="E214" s="141"/>
      <c r="F214" s="141"/>
      <c r="G214" s="141"/>
      <c r="H214" s="141"/>
      <c r="I214" s="141"/>
      <c r="J214" s="141"/>
      <c r="K214" s="141"/>
      <c r="L214" s="141"/>
      <c r="M214" s="141"/>
      <c r="N214" s="141"/>
      <c r="O214" s="201"/>
      <c r="P214" s="19"/>
      <c r="Q214" s="22"/>
      <c r="R214" s="168"/>
      <c r="S214" s="23"/>
    </row>
    <row r="215" spans="1:19" ht="13" customHeight="1">
      <c r="A215" s="90" t="s">
        <v>50</v>
      </c>
      <c r="B215" s="200"/>
      <c r="C215" s="141"/>
      <c r="D215" s="141"/>
      <c r="E215" s="141"/>
      <c r="F215" s="141"/>
      <c r="G215" s="141"/>
      <c r="H215" s="141"/>
      <c r="I215" s="141"/>
      <c r="J215" s="141"/>
      <c r="K215" s="141"/>
      <c r="L215" s="141"/>
      <c r="M215" s="141"/>
      <c r="N215" s="141"/>
      <c r="O215" s="201"/>
      <c r="P215" s="19"/>
      <c r="Q215" s="22"/>
      <c r="R215" s="22"/>
      <c r="S215" s="100"/>
    </row>
    <row r="216" spans="1:19" ht="13" customHeight="1">
      <c r="A216" s="184"/>
      <c r="B216" s="142"/>
      <c r="C216" s="142"/>
      <c r="D216" s="142"/>
      <c r="E216" s="142"/>
      <c r="F216" s="142"/>
      <c r="G216" s="142"/>
      <c r="H216" s="142"/>
      <c r="I216" s="142"/>
      <c r="J216" s="142"/>
      <c r="K216" s="142"/>
      <c r="L216" s="142"/>
      <c r="M216" s="142"/>
      <c r="N216" s="142"/>
      <c r="O216" s="190"/>
      <c r="P216" s="28"/>
      <c r="Q216" s="31"/>
      <c r="R216" s="31"/>
      <c r="S216" s="102"/>
    </row>
    <row r="217" spans="1:19" ht="13" customHeight="1">
      <c r="A217" s="8" t="s">
        <v>14</v>
      </c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48"/>
      <c r="Q217" s="10"/>
      <c r="R217" s="10"/>
      <c r="S217" s="11"/>
    </row>
    <row r="218" spans="1:19" ht="13" customHeight="1">
      <c r="A218" s="196" t="s">
        <v>15</v>
      </c>
      <c r="B218" s="140"/>
      <c r="C218" s="140"/>
      <c r="D218" s="140"/>
      <c r="E218" s="140"/>
      <c r="F218" s="140"/>
      <c r="G218" s="140"/>
      <c r="H218" s="140"/>
      <c r="I218" s="140"/>
      <c r="J218" s="140"/>
      <c r="K218" s="140"/>
      <c r="L218" s="140"/>
      <c r="M218" s="140"/>
      <c r="N218" s="140"/>
      <c r="O218" s="197"/>
      <c r="P218" s="13"/>
      <c r="Q218" s="16"/>
      <c r="R218" s="198"/>
      <c r="S218" s="99"/>
    </row>
    <row r="219" spans="1:19" ht="17" customHeight="1">
      <c r="A219" s="202" t="s">
        <v>16</v>
      </c>
      <c r="B219" s="141"/>
      <c r="C219" s="141"/>
      <c r="D219" s="141"/>
      <c r="E219" s="141"/>
      <c r="F219" s="141"/>
      <c r="G219" s="141"/>
      <c r="H219" s="141"/>
      <c r="I219" s="141"/>
      <c r="J219" s="141"/>
      <c r="K219" s="141"/>
      <c r="L219" s="141"/>
      <c r="M219" s="141"/>
      <c r="N219" s="141"/>
      <c r="O219" s="201"/>
      <c r="P219" s="19"/>
      <c r="Q219" s="22"/>
      <c r="R219" s="168"/>
      <c r="S219" s="23"/>
    </row>
    <row r="220" spans="1:19" ht="17" customHeight="1">
      <c r="A220" s="202" t="s">
        <v>17</v>
      </c>
      <c r="B220" s="141"/>
      <c r="C220" s="141"/>
      <c r="D220" s="141"/>
      <c r="E220" s="141"/>
      <c r="F220" s="141"/>
      <c r="G220" s="141"/>
      <c r="H220" s="141"/>
      <c r="I220" s="141"/>
      <c r="J220" s="141"/>
      <c r="K220" s="141"/>
      <c r="L220" s="141"/>
      <c r="M220" s="141"/>
      <c r="N220" s="141"/>
      <c r="O220" s="201"/>
      <c r="P220" s="19"/>
      <c r="Q220" s="22"/>
      <c r="R220" s="168"/>
      <c r="S220" s="23"/>
    </row>
    <row r="221" spans="1:19" ht="17" customHeight="1">
      <c r="A221" s="202" t="s">
        <v>18</v>
      </c>
      <c r="B221" s="141"/>
      <c r="C221" s="141"/>
      <c r="D221" s="141"/>
      <c r="E221" s="141"/>
      <c r="F221" s="141"/>
      <c r="G221" s="141"/>
      <c r="H221" s="141"/>
      <c r="I221" s="141"/>
      <c r="J221" s="141"/>
      <c r="K221" s="141"/>
      <c r="L221" s="141"/>
      <c r="M221" s="141"/>
      <c r="N221" s="141"/>
      <c r="O221" s="201"/>
      <c r="P221" s="19"/>
      <c r="Q221" s="22"/>
      <c r="R221" s="168"/>
      <c r="S221" s="23"/>
    </row>
    <row r="222" spans="1:19" ht="17" customHeight="1">
      <c r="A222" s="203"/>
      <c r="B222" s="141"/>
      <c r="C222" s="141"/>
      <c r="D222" s="141"/>
      <c r="E222" s="141"/>
      <c r="F222" s="141"/>
      <c r="G222" s="141"/>
      <c r="H222" s="141"/>
      <c r="I222" s="141"/>
      <c r="J222" s="141"/>
      <c r="K222" s="141"/>
      <c r="L222" s="141"/>
      <c r="M222" s="141"/>
      <c r="N222" s="141"/>
      <c r="O222" s="201"/>
      <c r="P222" s="19"/>
      <c r="Q222" s="22"/>
      <c r="R222" s="168"/>
      <c r="S222" s="23"/>
    </row>
    <row r="223" spans="1:19" ht="13" customHeight="1">
      <c r="A223" s="90" t="s">
        <v>50</v>
      </c>
      <c r="B223" s="200"/>
      <c r="C223" s="141"/>
      <c r="D223" s="141"/>
      <c r="E223" s="141"/>
      <c r="F223" s="141"/>
      <c r="G223" s="141"/>
      <c r="H223" s="141"/>
      <c r="I223" s="141"/>
      <c r="J223" s="141"/>
      <c r="K223" s="141"/>
      <c r="L223" s="141"/>
      <c r="M223" s="141"/>
      <c r="N223" s="141"/>
      <c r="O223" s="201"/>
      <c r="P223" s="19"/>
      <c r="Q223" s="22"/>
      <c r="R223" s="22"/>
      <c r="S223" s="100"/>
    </row>
    <row r="224" spans="1:19" ht="13" customHeight="1">
      <c r="A224" s="184"/>
      <c r="B224" s="142"/>
      <c r="C224" s="142"/>
      <c r="D224" s="142"/>
      <c r="E224" s="142"/>
      <c r="F224" s="142"/>
      <c r="G224" s="142"/>
      <c r="H224" s="142"/>
      <c r="I224" s="142"/>
      <c r="J224" s="142"/>
      <c r="K224" s="142"/>
      <c r="L224" s="142"/>
      <c r="M224" s="142"/>
      <c r="N224" s="142"/>
      <c r="O224" s="142"/>
      <c r="P224" s="28"/>
      <c r="Q224" s="31"/>
      <c r="R224" s="31"/>
      <c r="S224" s="102"/>
    </row>
    <row r="225" spans="1:19" ht="13" customHeight="1">
      <c r="A225" s="8" t="s">
        <v>19</v>
      </c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48"/>
      <c r="Q225" s="10"/>
      <c r="R225" s="10"/>
      <c r="S225" s="11"/>
    </row>
    <row r="226" spans="1:19" ht="13" customHeight="1">
      <c r="A226" s="196" t="s">
        <v>43</v>
      </c>
      <c r="B226" s="140"/>
      <c r="C226" s="140"/>
      <c r="D226" s="140"/>
      <c r="E226" s="140"/>
      <c r="F226" s="140"/>
      <c r="G226" s="140"/>
      <c r="H226" s="140"/>
      <c r="I226" s="140"/>
      <c r="J226" s="140"/>
      <c r="K226" s="140"/>
      <c r="L226" s="140"/>
      <c r="M226" s="140"/>
      <c r="N226" s="140"/>
      <c r="O226" s="197"/>
      <c r="P226" s="13"/>
      <c r="Q226" s="16"/>
      <c r="R226" s="198"/>
      <c r="S226" s="99"/>
    </row>
    <row r="227" spans="1:19" ht="17" customHeight="1">
      <c r="A227" s="202" t="s">
        <v>47</v>
      </c>
      <c r="B227" s="141"/>
      <c r="C227" s="141"/>
      <c r="D227" s="141"/>
      <c r="E227" s="141"/>
      <c r="F227" s="141"/>
      <c r="G227" s="141"/>
      <c r="H227" s="141"/>
      <c r="I227" s="141"/>
      <c r="J227" s="141"/>
      <c r="K227" s="141"/>
      <c r="L227" s="141"/>
      <c r="M227" s="141"/>
      <c r="N227" s="141"/>
      <c r="O227" s="201"/>
      <c r="P227" s="19"/>
      <c r="Q227" s="22"/>
      <c r="R227" s="168"/>
      <c r="S227" s="23"/>
    </row>
    <row r="228" spans="1:19" ht="17" customHeight="1">
      <c r="A228" s="202" t="s">
        <v>44</v>
      </c>
      <c r="B228" s="141"/>
      <c r="C228" s="141"/>
      <c r="D228" s="141"/>
      <c r="E228" s="141"/>
      <c r="F228" s="141"/>
      <c r="G228" s="141"/>
      <c r="H228" s="141"/>
      <c r="I228" s="141"/>
      <c r="J228" s="141"/>
      <c r="K228" s="141"/>
      <c r="L228" s="141"/>
      <c r="M228" s="141"/>
      <c r="N228" s="141"/>
      <c r="O228" s="201"/>
      <c r="P228" s="19"/>
      <c r="Q228" s="22"/>
      <c r="R228" s="168"/>
      <c r="S228" s="23"/>
    </row>
    <row r="229" spans="1:19" ht="17" customHeight="1">
      <c r="A229" s="202" t="s">
        <v>20</v>
      </c>
      <c r="B229" s="141"/>
      <c r="C229" s="141"/>
      <c r="D229" s="141"/>
      <c r="E229" s="141"/>
      <c r="F229" s="141"/>
      <c r="G229" s="141"/>
      <c r="H229" s="141"/>
      <c r="I229" s="141"/>
      <c r="J229" s="141"/>
      <c r="K229" s="141"/>
      <c r="L229" s="141"/>
      <c r="M229" s="141"/>
      <c r="N229" s="141"/>
      <c r="O229" s="201"/>
      <c r="P229" s="19"/>
      <c r="Q229" s="22"/>
      <c r="R229" s="168"/>
      <c r="S229" s="23"/>
    </row>
    <row r="230" spans="1:19" ht="17" customHeight="1">
      <c r="A230" s="203"/>
      <c r="B230" s="141"/>
      <c r="C230" s="141"/>
      <c r="D230" s="141"/>
      <c r="E230" s="141"/>
      <c r="F230" s="141"/>
      <c r="G230" s="141"/>
      <c r="H230" s="141"/>
      <c r="I230" s="141"/>
      <c r="J230" s="141"/>
      <c r="K230" s="141"/>
      <c r="L230" s="141"/>
      <c r="M230" s="141"/>
      <c r="N230" s="141"/>
      <c r="O230" s="201"/>
      <c r="P230" s="19"/>
      <c r="Q230" s="22"/>
      <c r="R230" s="168"/>
      <c r="S230" s="23"/>
    </row>
    <row r="231" spans="1:19" ht="13" customHeight="1">
      <c r="A231" s="90" t="s">
        <v>50</v>
      </c>
      <c r="B231" s="200"/>
      <c r="C231" s="141"/>
      <c r="D231" s="141"/>
      <c r="E231" s="141"/>
      <c r="F231" s="141"/>
      <c r="G231" s="141"/>
      <c r="H231" s="141"/>
      <c r="I231" s="141"/>
      <c r="J231" s="141"/>
      <c r="K231" s="141"/>
      <c r="L231" s="141"/>
      <c r="M231" s="141"/>
      <c r="N231" s="141"/>
      <c r="O231" s="201"/>
      <c r="P231" s="19"/>
      <c r="Q231" s="22"/>
      <c r="R231" s="22"/>
      <c r="S231" s="100"/>
    </row>
    <row r="232" spans="1:19" ht="13" customHeight="1">
      <c r="A232" s="184"/>
      <c r="B232" s="142"/>
      <c r="C232" s="142"/>
      <c r="D232" s="142"/>
      <c r="E232" s="142"/>
      <c r="F232" s="142"/>
      <c r="G232" s="142"/>
      <c r="H232" s="142"/>
      <c r="I232" s="142"/>
      <c r="J232" s="142"/>
      <c r="K232" s="142"/>
      <c r="L232" s="142"/>
      <c r="M232" s="142"/>
      <c r="N232" s="142"/>
      <c r="O232" s="142"/>
      <c r="P232" s="28"/>
      <c r="Q232" s="31"/>
      <c r="R232" s="31"/>
      <c r="S232" s="102"/>
    </row>
    <row r="233" spans="1:19" ht="13" customHeight="1">
      <c r="A233" s="8" t="s">
        <v>21</v>
      </c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48"/>
      <c r="Q233" s="10"/>
      <c r="R233" s="10"/>
      <c r="S233" s="10"/>
    </row>
    <row r="234" spans="1:19" ht="13" customHeight="1">
      <c r="A234" s="196" t="s">
        <v>59</v>
      </c>
      <c r="B234" s="140"/>
      <c r="C234" s="140"/>
      <c r="D234" s="140"/>
      <c r="E234" s="140"/>
      <c r="F234" s="140"/>
      <c r="G234" s="140"/>
      <c r="H234" s="140"/>
      <c r="I234" s="140"/>
      <c r="J234" s="140"/>
      <c r="K234" s="140"/>
      <c r="L234" s="140"/>
      <c r="M234" s="140"/>
      <c r="N234" s="140"/>
      <c r="O234" s="197"/>
      <c r="P234" s="13"/>
      <c r="Q234" s="16"/>
      <c r="R234" s="198"/>
      <c r="S234" s="16"/>
    </row>
    <row r="235" spans="1:19" ht="17" customHeight="1">
      <c r="A235" s="202" t="s">
        <v>22</v>
      </c>
      <c r="B235" s="141"/>
      <c r="C235" s="141"/>
      <c r="D235" s="141"/>
      <c r="E235" s="141"/>
      <c r="F235" s="141"/>
      <c r="G235" s="141"/>
      <c r="H235" s="141"/>
      <c r="I235" s="141"/>
      <c r="J235" s="141"/>
      <c r="K235" s="141"/>
      <c r="L235" s="141"/>
      <c r="M235" s="141"/>
      <c r="N235" s="141"/>
      <c r="O235" s="201"/>
      <c r="P235" s="19"/>
      <c r="Q235" s="22"/>
      <c r="R235" s="168"/>
      <c r="S235" s="22"/>
    </row>
    <row r="236" spans="1:19" ht="17" customHeight="1">
      <c r="A236" s="202" t="s">
        <v>47</v>
      </c>
      <c r="B236" s="141"/>
      <c r="C236" s="141"/>
      <c r="D236" s="141"/>
      <c r="E236" s="141"/>
      <c r="F236" s="141"/>
      <c r="G236" s="141"/>
      <c r="H236" s="141"/>
      <c r="I236" s="141"/>
      <c r="J236" s="141"/>
      <c r="K236" s="141"/>
      <c r="L236" s="141"/>
      <c r="M236" s="141"/>
      <c r="N236" s="141"/>
      <c r="O236" s="201"/>
      <c r="P236" s="19"/>
      <c r="Q236" s="22"/>
      <c r="R236" s="168"/>
      <c r="S236" s="22"/>
    </row>
    <row r="237" spans="1:19" ht="17" customHeight="1">
      <c r="A237" s="203"/>
      <c r="B237" s="141"/>
      <c r="C237" s="141"/>
      <c r="D237" s="141"/>
      <c r="E237" s="141"/>
      <c r="F237" s="141"/>
      <c r="G237" s="141"/>
      <c r="H237" s="141"/>
      <c r="I237" s="141"/>
      <c r="J237" s="141"/>
      <c r="K237" s="141"/>
      <c r="L237" s="141"/>
      <c r="M237" s="141"/>
      <c r="N237" s="141"/>
      <c r="O237" s="201"/>
      <c r="P237" s="19"/>
      <c r="Q237" s="22"/>
      <c r="R237" s="168"/>
      <c r="S237" s="22"/>
    </row>
    <row r="238" spans="1:19" ht="17" customHeight="1">
      <c r="A238" s="203"/>
      <c r="B238" s="141"/>
      <c r="C238" s="141"/>
      <c r="D238" s="141"/>
      <c r="E238" s="141"/>
      <c r="F238" s="141"/>
      <c r="G238" s="141"/>
      <c r="H238" s="141"/>
      <c r="I238" s="141"/>
      <c r="J238" s="141"/>
      <c r="K238" s="141"/>
      <c r="L238" s="141"/>
      <c r="M238" s="141"/>
      <c r="N238" s="141"/>
      <c r="O238" s="201"/>
      <c r="P238" s="19"/>
      <c r="Q238" s="22"/>
      <c r="R238" s="168"/>
      <c r="S238" s="22"/>
    </row>
    <row r="239" spans="1:19" ht="13" customHeight="1">
      <c r="A239" s="90" t="s">
        <v>50</v>
      </c>
      <c r="B239" s="200"/>
      <c r="C239" s="141"/>
      <c r="D239" s="141"/>
      <c r="E239" s="141"/>
      <c r="F239" s="141"/>
      <c r="G239" s="141"/>
      <c r="H239" s="141"/>
      <c r="I239" s="141"/>
      <c r="J239" s="141"/>
      <c r="K239" s="141"/>
      <c r="L239" s="141"/>
      <c r="M239" s="141"/>
      <c r="N239" s="141"/>
      <c r="O239" s="201"/>
      <c r="P239" s="19"/>
      <c r="Q239" s="22"/>
      <c r="R239" s="22"/>
      <c r="S239" s="22"/>
    </row>
    <row r="240" spans="1:19" ht="13" customHeight="1">
      <c r="A240" s="184"/>
      <c r="B240" s="142"/>
      <c r="C240" s="142"/>
      <c r="D240" s="142"/>
      <c r="E240" s="142"/>
      <c r="F240" s="142"/>
      <c r="G240" s="142"/>
      <c r="H240" s="142"/>
      <c r="I240" s="142"/>
      <c r="J240" s="142"/>
      <c r="K240" s="142"/>
      <c r="L240" s="142"/>
      <c r="M240" s="142"/>
      <c r="N240" s="142"/>
      <c r="O240" s="142"/>
      <c r="P240" s="28"/>
      <c r="Q240" s="31"/>
      <c r="R240" s="31"/>
      <c r="S240" s="31"/>
    </row>
    <row r="241" spans="1:19" ht="13" customHeight="1">
      <c r="A241" s="8" t="s">
        <v>23</v>
      </c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48"/>
      <c r="Q241" s="10"/>
      <c r="R241" s="10"/>
      <c r="S241" s="11"/>
    </row>
    <row r="242" spans="1:19" ht="13" customHeight="1">
      <c r="A242" s="196" t="s">
        <v>43</v>
      </c>
      <c r="B242" s="140"/>
      <c r="C242" s="140"/>
      <c r="D242" s="140"/>
      <c r="E242" s="140"/>
      <c r="F242" s="140"/>
      <c r="G242" s="140"/>
      <c r="H242" s="140"/>
      <c r="I242" s="140"/>
      <c r="J242" s="140"/>
      <c r="K242" s="140"/>
      <c r="L242" s="140"/>
      <c r="M242" s="140"/>
      <c r="N242" s="140"/>
      <c r="O242" s="197"/>
      <c r="P242" s="13"/>
      <c r="Q242" s="16"/>
      <c r="R242" s="198"/>
      <c r="S242" s="99"/>
    </row>
    <row r="243" spans="1:19" ht="17" customHeight="1">
      <c r="A243" s="202" t="s">
        <v>59</v>
      </c>
      <c r="B243" s="141"/>
      <c r="C243" s="141"/>
      <c r="D243" s="141"/>
      <c r="E243" s="141"/>
      <c r="F243" s="141"/>
      <c r="G243" s="141"/>
      <c r="H243" s="141"/>
      <c r="I243" s="141"/>
      <c r="J243" s="141"/>
      <c r="K243" s="141"/>
      <c r="L243" s="141"/>
      <c r="M243" s="141"/>
      <c r="N243" s="141"/>
      <c r="O243" s="201"/>
      <c r="P243" s="19"/>
      <c r="Q243" s="22"/>
      <c r="R243" s="168"/>
      <c r="S243" s="23"/>
    </row>
    <row r="244" spans="1:19" ht="17" customHeight="1">
      <c r="A244" s="202" t="s">
        <v>24</v>
      </c>
      <c r="B244" s="141"/>
      <c r="C244" s="141"/>
      <c r="D244" s="141"/>
      <c r="E244" s="141"/>
      <c r="F244" s="141"/>
      <c r="G244" s="141"/>
      <c r="H244" s="141"/>
      <c r="I244" s="141"/>
      <c r="J244" s="141"/>
      <c r="K244" s="141"/>
      <c r="L244" s="141"/>
      <c r="M244" s="141"/>
      <c r="N244" s="141"/>
      <c r="O244" s="201"/>
      <c r="P244" s="19"/>
      <c r="Q244" s="22"/>
      <c r="R244" s="168"/>
      <c r="S244" s="23"/>
    </row>
    <row r="245" spans="1:19" ht="17" customHeight="1">
      <c r="A245" s="202" t="s">
        <v>25</v>
      </c>
      <c r="B245" s="141"/>
      <c r="C245" s="141"/>
      <c r="D245" s="141"/>
      <c r="E245" s="141"/>
      <c r="F245" s="141"/>
      <c r="G245" s="141"/>
      <c r="H245" s="141"/>
      <c r="I245" s="141"/>
      <c r="J245" s="141"/>
      <c r="K245" s="141"/>
      <c r="L245" s="141"/>
      <c r="M245" s="141"/>
      <c r="N245" s="141"/>
      <c r="O245" s="201"/>
      <c r="P245" s="19"/>
      <c r="Q245" s="22"/>
      <c r="R245" s="168"/>
      <c r="S245" s="23"/>
    </row>
    <row r="246" spans="1:19" ht="17" customHeight="1">
      <c r="A246" s="203"/>
      <c r="B246" s="141"/>
      <c r="C246" s="141"/>
      <c r="D246" s="141"/>
      <c r="E246" s="141"/>
      <c r="F246" s="141"/>
      <c r="G246" s="141"/>
      <c r="H246" s="141"/>
      <c r="I246" s="141"/>
      <c r="J246" s="141"/>
      <c r="K246" s="141"/>
      <c r="L246" s="141"/>
      <c r="M246" s="141"/>
      <c r="N246" s="141"/>
      <c r="O246" s="201"/>
      <c r="P246" s="19"/>
      <c r="Q246" s="22"/>
      <c r="R246" s="168"/>
      <c r="S246" s="23"/>
    </row>
    <row r="247" spans="1:19" ht="13" customHeight="1">
      <c r="A247" s="90" t="s">
        <v>50</v>
      </c>
      <c r="B247" s="200"/>
      <c r="C247" s="141"/>
      <c r="D247" s="141"/>
      <c r="E247" s="141"/>
      <c r="F247" s="141"/>
      <c r="G247" s="141"/>
      <c r="H247" s="141"/>
      <c r="I247" s="141"/>
      <c r="J247" s="141"/>
      <c r="K247" s="141"/>
      <c r="L247" s="141"/>
      <c r="M247" s="141"/>
      <c r="N247" s="141"/>
      <c r="O247" s="201"/>
      <c r="P247" s="19"/>
      <c r="Q247" s="22"/>
      <c r="R247" s="22"/>
      <c r="S247" s="100"/>
    </row>
    <row r="248" spans="1:19" ht="13" customHeight="1">
      <c r="A248" s="184"/>
      <c r="B248" s="142"/>
      <c r="C248" s="142"/>
      <c r="D248" s="142"/>
      <c r="E248" s="142"/>
      <c r="F248" s="142"/>
      <c r="G248" s="142"/>
      <c r="H248" s="142"/>
      <c r="I248" s="142"/>
      <c r="J248" s="142"/>
      <c r="K248" s="142"/>
      <c r="L248" s="142"/>
      <c r="M248" s="142"/>
      <c r="N248" s="142"/>
      <c r="O248" s="142"/>
      <c r="P248" s="28"/>
      <c r="Q248" s="31"/>
      <c r="R248" s="31"/>
      <c r="S248" s="102"/>
    </row>
    <row r="249" spans="1:19" ht="13" customHeight="1">
      <c r="A249" s="8" t="s">
        <v>26</v>
      </c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48"/>
      <c r="Q249" s="10"/>
      <c r="R249" s="10"/>
      <c r="S249" s="10"/>
    </row>
    <row r="250" spans="1:19" ht="13" customHeight="1">
      <c r="A250" s="196" t="s">
        <v>27</v>
      </c>
      <c r="B250" s="140"/>
      <c r="C250" s="140"/>
      <c r="D250" s="140"/>
      <c r="E250" s="140"/>
      <c r="F250" s="140"/>
      <c r="G250" s="140"/>
      <c r="H250" s="140"/>
      <c r="I250" s="140"/>
      <c r="J250" s="140"/>
      <c r="K250" s="140"/>
      <c r="L250" s="140"/>
      <c r="M250" s="140"/>
      <c r="N250" s="140"/>
      <c r="O250" s="197"/>
      <c r="P250" s="13"/>
      <c r="Q250" s="16"/>
      <c r="R250" s="198"/>
      <c r="S250" s="16"/>
    </row>
    <row r="251" spans="1:19" ht="17" customHeight="1">
      <c r="A251" s="202" t="s">
        <v>88</v>
      </c>
      <c r="B251" s="141"/>
      <c r="C251" s="141"/>
      <c r="D251" s="141"/>
      <c r="E251" s="141"/>
      <c r="F251" s="141"/>
      <c r="G251" s="141"/>
      <c r="H251" s="141"/>
      <c r="I251" s="141"/>
      <c r="J251" s="141"/>
      <c r="K251" s="141"/>
      <c r="L251" s="141"/>
      <c r="M251" s="141"/>
      <c r="N251" s="141"/>
      <c r="O251" s="201"/>
      <c r="P251" s="19"/>
      <c r="Q251" s="22"/>
      <c r="R251" s="168"/>
      <c r="S251" s="22"/>
    </row>
    <row r="252" spans="1:19" ht="17" customHeight="1">
      <c r="A252" s="202" t="s">
        <v>132</v>
      </c>
      <c r="B252" s="141"/>
      <c r="C252" s="141"/>
      <c r="D252" s="141"/>
      <c r="E252" s="141"/>
      <c r="F252" s="141"/>
      <c r="G252" s="141"/>
      <c r="H252" s="141"/>
      <c r="I252" s="141"/>
      <c r="J252" s="141"/>
      <c r="K252" s="141"/>
      <c r="L252" s="141"/>
      <c r="M252" s="141"/>
      <c r="N252" s="141"/>
      <c r="O252" s="201"/>
      <c r="P252" s="19"/>
      <c r="Q252" s="22"/>
      <c r="R252" s="168"/>
      <c r="S252" s="22"/>
    </row>
    <row r="253" spans="1:19" ht="17" customHeight="1">
      <c r="A253" s="203"/>
      <c r="B253" s="141"/>
      <c r="C253" s="141"/>
      <c r="D253" s="141"/>
      <c r="E253" s="141"/>
      <c r="F253" s="141"/>
      <c r="G253" s="141"/>
      <c r="H253" s="141"/>
      <c r="I253" s="141"/>
      <c r="J253" s="141"/>
      <c r="K253" s="141"/>
      <c r="L253" s="141"/>
      <c r="M253" s="141"/>
      <c r="N253" s="141"/>
      <c r="O253" s="201"/>
      <c r="P253" s="19"/>
      <c r="Q253" s="22"/>
      <c r="R253" s="168"/>
      <c r="S253" s="22"/>
    </row>
    <row r="254" spans="1:19" ht="17" customHeight="1">
      <c r="A254" s="203"/>
      <c r="B254" s="141"/>
      <c r="C254" s="141"/>
      <c r="D254" s="141"/>
      <c r="E254" s="141"/>
      <c r="F254" s="141"/>
      <c r="G254" s="141"/>
      <c r="H254" s="141"/>
      <c r="I254" s="141"/>
      <c r="J254" s="141"/>
      <c r="K254" s="141"/>
      <c r="L254" s="141"/>
      <c r="M254" s="141"/>
      <c r="N254" s="141"/>
      <c r="O254" s="201"/>
      <c r="P254" s="19"/>
      <c r="Q254" s="22"/>
      <c r="R254" s="168"/>
      <c r="S254" s="22"/>
    </row>
    <row r="255" spans="1:19" ht="13" customHeight="1">
      <c r="A255" s="90" t="s">
        <v>50</v>
      </c>
      <c r="B255" s="200"/>
      <c r="C255" s="141"/>
      <c r="D255" s="141"/>
      <c r="E255" s="141"/>
      <c r="F255" s="141"/>
      <c r="G255" s="141"/>
      <c r="H255" s="141"/>
      <c r="I255" s="141"/>
      <c r="J255" s="141"/>
      <c r="K255" s="141"/>
      <c r="L255" s="141"/>
      <c r="M255" s="141"/>
      <c r="N255" s="141"/>
      <c r="O255" s="201"/>
      <c r="P255" s="19"/>
      <c r="Q255" s="22"/>
      <c r="R255" s="22"/>
      <c r="S255" s="22"/>
    </row>
    <row r="256" spans="1:19" ht="13" customHeight="1">
      <c r="A256" s="184"/>
      <c r="B256" s="142"/>
      <c r="C256" s="142"/>
      <c r="D256" s="142"/>
      <c r="E256" s="142"/>
      <c r="F256" s="142"/>
      <c r="G256" s="142"/>
      <c r="H256" s="142"/>
      <c r="I256" s="142"/>
      <c r="J256" s="142"/>
      <c r="K256" s="142"/>
      <c r="L256" s="142"/>
      <c r="M256" s="142"/>
      <c r="N256" s="142"/>
      <c r="O256" s="142"/>
      <c r="P256" s="28"/>
      <c r="Q256" s="31"/>
      <c r="R256" s="31"/>
      <c r="S256" s="31"/>
    </row>
    <row r="257" spans="1:19" ht="13" customHeight="1">
      <c r="A257" s="204" t="s">
        <v>28</v>
      </c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48"/>
      <c r="Q257" s="10"/>
      <c r="R257" s="10"/>
      <c r="S257" s="11"/>
    </row>
    <row r="258" spans="1:19" ht="13" customHeight="1">
      <c r="A258" s="90" t="s">
        <v>29</v>
      </c>
      <c r="B258" s="205"/>
      <c r="C258" s="140"/>
      <c r="D258" s="140"/>
      <c r="E258" s="140"/>
      <c r="F258" s="140"/>
      <c r="G258" s="140"/>
      <c r="H258" s="140"/>
      <c r="I258" s="140"/>
      <c r="J258" s="140"/>
      <c r="K258" s="140"/>
      <c r="L258" s="140"/>
      <c r="M258" s="140"/>
      <c r="N258" s="140"/>
      <c r="O258" s="197"/>
      <c r="P258" s="13"/>
      <c r="Q258" s="16"/>
      <c r="R258" s="198"/>
      <c r="S258" s="16"/>
    </row>
    <row r="259" spans="1:19" ht="17" customHeight="1">
      <c r="A259" s="90" t="s">
        <v>66</v>
      </c>
      <c r="B259" s="200"/>
      <c r="C259" s="141"/>
      <c r="D259" s="141"/>
      <c r="E259" s="141"/>
      <c r="F259" s="141"/>
      <c r="G259" s="141"/>
      <c r="H259" s="141"/>
      <c r="I259" s="141"/>
      <c r="J259" s="141"/>
      <c r="K259" s="141"/>
      <c r="L259" s="141"/>
      <c r="M259" s="141"/>
      <c r="N259" s="141"/>
      <c r="O259" s="201"/>
      <c r="P259" s="19"/>
      <c r="Q259" s="22"/>
      <c r="R259" s="168"/>
      <c r="S259" s="22"/>
    </row>
    <row r="260" spans="1:19" ht="17" customHeight="1">
      <c r="A260" s="90" t="s">
        <v>44</v>
      </c>
      <c r="B260" s="200"/>
      <c r="C260" s="141"/>
      <c r="D260" s="141"/>
      <c r="E260" s="141"/>
      <c r="F260" s="141"/>
      <c r="G260" s="141"/>
      <c r="H260" s="141"/>
      <c r="I260" s="141"/>
      <c r="J260" s="141"/>
      <c r="K260" s="141"/>
      <c r="L260" s="141"/>
      <c r="M260" s="141"/>
      <c r="N260" s="141"/>
      <c r="O260" s="201"/>
      <c r="P260" s="19"/>
      <c r="Q260" s="22"/>
      <c r="R260" s="168"/>
      <c r="S260" s="22"/>
    </row>
    <row r="261" spans="1:19" ht="17" customHeight="1">
      <c r="A261" s="206"/>
      <c r="B261" s="200"/>
      <c r="C261" s="141"/>
      <c r="D261" s="141"/>
      <c r="E261" s="141"/>
      <c r="F261" s="141"/>
      <c r="G261" s="141"/>
      <c r="H261" s="141"/>
      <c r="I261" s="141"/>
      <c r="J261" s="141"/>
      <c r="K261" s="141"/>
      <c r="L261" s="141"/>
      <c r="M261" s="141"/>
      <c r="N261" s="141"/>
      <c r="O261" s="201"/>
      <c r="P261" s="19"/>
      <c r="Q261" s="22"/>
      <c r="R261" s="168"/>
      <c r="S261" s="22"/>
    </row>
    <row r="262" spans="1:19" ht="17" customHeight="1">
      <c r="A262" s="90" t="s">
        <v>50</v>
      </c>
      <c r="B262" s="200"/>
      <c r="C262" s="141"/>
      <c r="D262" s="141"/>
      <c r="E262" s="141"/>
      <c r="F262" s="141"/>
      <c r="G262" s="141"/>
      <c r="H262" s="141"/>
      <c r="I262" s="141"/>
      <c r="J262" s="141"/>
      <c r="K262" s="141"/>
      <c r="L262" s="141"/>
      <c r="M262" s="141"/>
      <c r="N262" s="141"/>
      <c r="O262" s="201"/>
      <c r="P262" s="19"/>
      <c r="Q262" s="22"/>
      <c r="R262" s="168"/>
      <c r="S262" s="22"/>
    </row>
  </sheetData>
  <sheetCalcPr fullCalcOnLoad="1"/>
  <mergeCells count="1">
    <mergeCell ref="Q31:R31"/>
  </mergeCells>
  <phoneticPr fontId="2" type="noConversion"/>
  <pageMargins left="0" right="0" top="0" bottom="0" header="0" footer="0"/>
  <headerFooter>
    <oddFooter>&amp;"Helvetica,Regular"&amp;11&amp;P</oddFooter>
  </headerFooter>
  <legacy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ARPU(Firm+Country)</vt:lpstr>
    </vt:vector>
  </TitlesOfParts>
  <Company>School of Life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Caitlin Currie</dc:creator>
  <cp:lastModifiedBy>Caitlin Currie</cp:lastModifiedBy>
  <dcterms:created xsi:type="dcterms:W3CDTF">2013-11-17T04:07:16Z</dcterms:created>
  <dcterms:modified xsi:type="dcterms:W3CDTF">2013-11-17T04:07:47Z</dcterms:modified>
</cp:coreProperties>
</file>